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C:\Users\N201073\Desktop\"/>
    </mc:Choice>
  </mc:AlternateContent>
  <xr:revisionPtr revIDLastSave="0" documentId="8_{F759D63D-C3F2-4554-A889-C3ABCC6496B4}" xr6:coauthVersionLast="47" xr6:coauthVersionMax="47" xr10:uidLastSave="{00000000-0000-0000-0000-000000000000}"/>
  <bookViews>
    <workbookView xWindow="-120" yWindow="-120" windowWidth="29040" windowHeight="15840" tabRatio="795" activeTab="1" xr2:uid="{C8058738-7DB0-4544-A5B9-7BF3F98FA5BB}"/>
  </bookViews>
  <sheets>
    <sheet name="Global Retail Volume" sheetId="116" r:id="rId1"/>
    <sheet name="Global Retail Volume Detail" sheetId="2" r:id="rId2"/>
    <sheet name="Sheet1" sheetId="134" state="hidden" r:id="rId3"/>
    <sheet name="Global Production Volume" sheetId="24" r:id="rId4"/>
    <sheet name="NML Export Volume" sheetId="28" r:id="rId5"/>
    <sheet name="Consolidated Sales Volume" sheetId="12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hidden="1">{"'Monthly 1997'!$A$3:$S$89"}</definedName>
    <definedName name="__B1411" hidden="1">#REF!</definedName>
    <definedName name="__IntlFixup" hidden="1">TRUE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hidden="1">#REF!</definedName>
    <definedName name="_16__123Graph_LBL_AC04C_FF_L" hidden="1">[7]MOTO!#REF!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hidden="1">#REF!</definedName>
    <definedName name="_20__123Graph_LBL_AC04C_FR_T1" hidden="1">[7]MOTO!#REF!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hidden="1">#REF!</definedName>
    <definedName name="_Parse_Out" hidden="1">'[3]#REF'!#REF!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hidden="1">#REF!</definedName>
    <definedName name="anscount" hidden="1">6</definedName>
    <definedName name="AS2DocOpenMode" hidden="1">"AS2DocumentEdit"</definedName>
    <definedName name="bn" hidden="1">#REF!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hidden="1">#REF!</definedName>
    <definedName name="E50ﾄﾞﾗﾍﾙ西端" hidden="1">1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hidden="1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J" hidden="1">#REF!</definedName>
    <definedName name="koko" hidden="1">[10]MOTO!#REF!</definedName>
    <definedName name="limcount" hidden="1">1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hidden="1">{"'Monthly 1997'!$A$3:$S$89"}</definedName>
    <definedName name="OO" hidden="1">#REF!</definedName>
    <definedName name="Order2" hidden="1">1</definedName>
    <definedName name="Page11" hidden="1">#REF!</definedName>
    <definedName name="plo" hidden="1">255</definedName>
    <definedName name="PMAO">[14]Assumptions!$C$9:$C$17</definedName>
    <definedName name="_xlnm.Print_Area" localSheetId="5">'Consolidated Sales Volume'!$A$1:$T$42</definedName>
    <definedName name="_xlnm.Print_Area" localSheetId="3">'Global Production Volume'!$A$1:$AD$30</definedName>
    <definedName name="_xlnm.Print_Area" localSheetId="0">'Global Retail Volume'!$A$1:$X$66</definedName>
    <definedName name="_xlnm.Print_Area" localSheetId="1">'Global Retail Volume Detail'!$A$1:$AC$60</definedName>
    <definedName name="_xlnm.Print_Area" localSheetId="4">'NML Export Volume'!$A$1:$X$27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hidden="1">#REF!</definedName>
    <definedName name="revised0626" hidden="1">'[2]地域別(1台)'!#REF!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hidden="1">#REF!</definedName>
    <definedName name="関連表" hidden="1">#REF!</definedName>
    <definedName name="다시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R20" i="120" l="1"/>
  <c r="R5" i="120"/>
  <c r="U49" i="116"/>
  <c r="S6" i="120"/>
  <c r="S7" i="120"/>
  <c r="S8" i="120"/>
  <c r="S9" i="120"/>
  <c r="S10" i="120"/>
  <c r="S11" i="120"/>
  <c r="S12" i="120"/>
  <c r="S13" i="120"/>
  <c r="S14" i="120"/>
  <c r="S15" i="120"/>
  <c r="S16" i="120"/>
  <c r="S17" i="120"/>
  <c r="S18" i="120"/>
  <c r="S19" i="120"/>
  <c r="S20" i="120"/>
  <c r="S21" i="120"/>
  <c r="S5" i="120"/>
  <c r="R7" i="120"/>
  <c r="R8" i="120"/>
  <c r="R9" i="120"/>
  <c r="R10" i="120"/>
  <c r="R11" i="120"/>
  <c r="R12" i="120"/>
  <c r="R13" i="120"/>
  <c r="R14" i="120"/>
  <c r="R15" i="120"/>
  <c r="R16" i="120"/>
  <c r="R17" i="120"/>
  <c r="R18" i="120"/>
  <c r="R19" i="120"/>
  <c r="R21" i="120"/>
  <c r="R6" i="120"/>
  <c r="P41" i="120" l="1"/>
  <c r="L25" i="120" l="1"/>
  <c r="P25" i="120"/>
  <c r="M28" i="120"/>
  <c r="V58" i="2" l="1"/>
  <c r="O10" i="2"/>
  <c r="O32" i="116"/>
  <c r="S58" i="116"/>
  <c r="V54" i="116"/>
  <c r="T51" i="116"/>
  <c r="T58" i="116"/>
  <c r="T49" i="116"/>
  <c r="U29" i="2" l="1"/>
  <c r="Z25" i="2" l="1"/>
  <c r="K6" i="120" l="1"/>
  <c r="E6" i="120"/>
  <c r="F6" i="120"/>
  <c r="G6" i="120"/>
  <c r="H6" i="120"/>
  <c r="I6" i="120"/>
  <c r="J6" i="120"/>
  <c r="D6" i="120"/>
  <c r="O40" i="120"/>
  <c r="P40" i="120"/>
  <c r="O39" i="120"/>
  <c r="P39" i="120"/>
  <c r="O38" i="120"/>
  <c r="P38" i="120"/>
  <c r="O37" i="120"/>
  <c r="P37" i="120"/>
  <c r="O36" i="120"/>
  <c r="P36" i="120"/>
  <c r="O35" i="120"/>
  <c r="P35" i="120"/>
  <c r="O34" i="120"/>
  <c r="P34" i="120"/>
  <c r="O33" i="120"/>
  <c r="P33" i="120"/>
  <c r="O32" i="120"/>
  <c r="P32" i="120"/>
  <c r="O31" i="120"/>
  <c r="P31" i="120"/>
  <c r="O30" i="120"/>
  <c r="P30" i="120"/>
  <c r="O29" i="120"/>
  <c r="P29" i="120"/>
  <c r="O28" i="120"/>
  <c r="P28" i="120"/>
  <c r="O27" i="120"/>
  <c r="O25" i="120"/>
  <c r="N25" i="120"/>
  <c r="P27" i="120"/>
  <c r="O41" i="120" l="1"/>
  <c r="O26" i="120" l="1"/>
  <c r="P26" i="120"/>
  <c r="AB58" i="2" l="1"/>
  <c r="AA30" i="2"/>
  <c r="V6" i="2"/>
  <c r="S6" i="2"/>
  <c r="Y19" i="2"/>
  <c r="Y56" i="2"/>
  <c r="X6" i="2"/>
  <c r="W49" i="2"/>
  <c r="U55" i="2"/>
  <c r="S51" i="2"/>
  <c r="S46" i="2"/>
  <c r="S40" i="2"/>
  <c r="S34" i="2"/>
  <c r="S28" i="2"/>
  <c r="S24" i="2"/>
  <c r="S20" i="2"/>
  <c r="S14" i="2"/>
  <c r="S10" i="2"/>
  <c r="S9" i="2"/>
  <c r="S8" i="2"/>
  <c r="S27" i="116"/>
  <c r="S59" i="116"/>
  <c r="S61" i="116"/>
  <c r="S62" i="116"/>
  <c r="S42" i="116"/>
  <c r="S6" i="116"/>
  <c r="V48" i="116"/>
  <c r="V21" i="116"/>
  <c r="T48" i="116" l="1"/>
  <c r="Z11" i="2" l="1"/>
  <c r="W16" i="28" l="1"/>
  <c r="S16" i="28"/>
  <c r="W15" i="28"/>
  <c r="W8" i="28"/>
  <c r="U8" i="28"/>
  <c r="P5" i="28"/>
  <c r="AC25" i="24"/>
  <c r="AC12" i="24"/>
  <c r="V7" i="116" l="1"/>
  <c r="V25" i="116"/>
  <c r="V59" i="116"/>
  <c r="V60" i="116" s="1"/>
  <c r="V46" i="116"/>
  <c r="V47" i="116" s="1"/>
  <c r="V43" i="116"/>
  <c r="V44" i="116" s="1"/>
  <c r="V40" i="116"/>
  <c r="V41" i="116" s="1"/>
  <c r="V37" i="116"/>
  <c r="V34" i="116"/>
  <c r="V31" i="116"/>
  <c r="V19" i="116"/>
  <c r="V16" i="116"/>
  <c r="V13" i="116"/>
  <c r="V14" i="116" s="1"/>
  <c r="V10" i="116"/>
  <c r="V61" i="116"/>
  <c r="V20" i="116"/>
  <c r="V38" i="116" l="1"/>
  <c r="V22" i="116"/>
  <c r="V23" i="116" s="1"/>
  <c r="V28" i="116"/>
  <c r="V62" i="116"/>
  <c r="V63" i="116" s="1"/>
  <c r="V17" i="116"/>
  <c r="V8" i="116"/>
  <c r="V11" i="116"/>
  <c r="V35" i="116"/>
  <c r="V50" i="116" l="1"/>
  <c r="P27" i="2" l="1"/>
  <c r="O27" i="2"/>
  <c r="O57" i="2"/>
  <c r="P57" i="2" s="1"/>
  <c r="O60" i="2"/>
  <c r="P60" i="2"/>
  <c r="O59" i="2"/>
  <c r="P59" i="2" s="1"/>
  <c r="O58" i="2"/>
  <c r="P58" i="2" s="1"/>
  <c r="O56" i="2"/>
  <c r="P56" i="2" s="1"/>
  <c r="O55" i="2"/>
  <c r="P55" i="2" s="1"/>
  <c r="O54" i="2"/>
  <c r="P54" i="2" s="1"/>
  <c r="P53" i="2"/>
  <c r="O53" i="2"/>
  <c r="O52" i="2"/>
  <c r="P52" i="2" s="1"/>
  <c r="O51" i="2"/>
  <c r="P51" i="2" s="1"/>
  <c r="O50" i="2"/>
  <c r="P50" i="2" s="1"/>
  <c r="O49" i="2"/>
  <c r="P49" i="2" s="1"/>
  <c r="O48" i="2"/>
  <c r="P48" i="2" s="1"/>
  <c r="O47" i="2"/>
  <c r="P47" i="2" s="1"/>
  <c r="O46" i="2"/>
  <c r="P46" i="2" s="1"/>
  <c r="O45" i="2"/>
  <c r="P45" i="2" s="1"/>
  <c r="O44" i="2"/>
  <c r="P44" i="2" s="1"/>
  <c r="O43" i="2"/>
  <c r="P43" i="2" s="1"/>
  <c r="O42" i="2"/>
  <c r="P42" i="2" s="1"/>
  <c r="P41" i="2"/>
  <c r="O41" i="2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6" i="2"/>
  <c r="P26" i="2" s="1"/>
  <c r="O25" i="2"/>
  <c r="P25" i="2" s="1"/>
  <c r="O24" i="2"/>
  <c r="P24" i="2" s="1"/>
  <c r="O23" i="2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P12" i="2"/>
  <c r="O12" i="2"/>
  <c r="O11" i="2"/>
  <c r="P11" i="2" s="1"/>
  <c r="P10" i="2"/>
  <c r="O9" i="2"/>
  <c r="P9" i="2" s="1"/>
  <c r="P8" i="2"/>
  <c r="O8" i="2"/>
  <c r="O7" i="2"/>
  <c r="P7" i="2" s="1"/>
  <c r="O6" i="2"/>
  <c r="P6" i="2" s="1"/>
  <c r="R60" i="2"/>
  <c r="S60" i="2" s="1"/>
  <c r="R59" i="2"/>
  <c r="S59" i="2" s="1"/>
  <c r="R58" i="2"/>
  <c r="S58" i="2" s="1"/>
  <c r="R57" i="2"/>
  <c r="S57" i="2" s="1"/>
  <c r="R56" i="2"/>
  <c r="S56" i="2" s="1"/>
  <c r="R55" i="2"/>
  <c r="S55" i="2" s="1"/>
  <c r="R54" i="2"/>
  <c r="S54" i="2" s="1"/>
  <c r="R53" i="2"/>
  <c r="S53" i="2" s="1"/>
  <c r="R52" i="2"/>
  <c r="S52" i="2" s="1"/>
  <c r="R51" i="2"/>
  <c r="R50" i="2"/>
  <c r="S50" i="2" s="1"/>
  <c r="R49" i="2"/>
  <c r="S49" i="2" s="1"/>
  <c r="R48" i="2"/>
  <c r="S48" i="2" s="1"/>
  <c r="R47" i="2"/>
  <c r="S47" i="2" s="1"/>
  <c r="R46" i="2"/>
  <c r="R45" i="2"/>
  <c r="S45" i="2" s="1"/>
  <c r="R44" i="2"/>
  <c r="S44" i="2" s="1"/>
  <c r="R43" i="2"/>
  <c r="S43" i="2" s="1"/>
  <c r="R42" i="2"/>
  <c r="S42" i="2" s="1"/>
  <c r="R41" i="2"/>
  <c r="S41" i="2" s="1"/>
  <c r="R40" i="2"/>
  <c r="R39" i="2"/>
  <c r="S39" i="2" s="1"/>
  <c r="R38" i="2"/>
  <c r="S38" i="2" s="1"/>
  <c r="R37" i="2"/>
  <c r="S37" i="2" s="1"/>
  <c r="R36" i="2"/>
  <c r="S36" i="2" s="1"/>
  <c r="R35" i="2"/>
  <c r="S35" i="2" s="1"/>
  <c r="R34" i="2"/>
  <c r="R33" i="2"/>
  <c r="S33" i="2" s="1"/>
  <c r="R32" i="2"/>
  <c r="S32" i="2" s="1"/>
  <c r="R31" i="2"/>
  <c r="S31" i="2" s="1"/>
  <c r="R30" i="2"/>
  <c r="S30" i="2" s="1"/>
  <c r="R29" i="2"/>
  <c r="S29" i="2" s="1"/>
  <c r="R28" i="2"/>
  <c r="R27" i="2"/>
  <c r="S27" i="2" s="1"/>
  <c r="R26" i="2"/>
  <c r="S26" i="2" s="1"/>
  <c r="R25" i="2"/>
  <c r="S25" i="2" s="1"/>
  <c r="R24" i="2"/>
  <c r="R22" i="2"/>
  <c r="S22" i="2" s="1"/>
  <c r="R21" i="2"/>
  <c r="S21" i="2" s="1"/>
  <c r="R20" i="2"/>
  <c r="R19" i="2"/>
  <c r="S19" i="2" s="1"/>
  <c r="R18" i="2"/>
  <c r="S18" i="2" s="1"/>
  <c r="R17" i="2"/>
  <c r="S17" i="2" s="1"/>
  <c r="R16" i="2"/>
  <c r="S16" i="2" s="1"/>
  <c r="R15" i="2"/>
  <c r="S15" i="2" s="1"/>
  <c r="R14" i="2"/>
  <c r="R13" i="2"/>
  <c r="S13" i="2" s="1"/>
  <c r="R12" i="2"/>
  <c r="S12" i="2" s="1"/>
  <c r="R11" i="2"/>
  <c r="S11" i="2" s="1"/>
  <c r="R10" i="2"/>
  <c r="R9" i="2"/>
  <c r="R8" i="2"/>
  <c r="R7" i="2"/>
  <c r="S7" i="2" s="1"/>
  <c r="R6" i="2"/>
  <c r="U38" i="2"/>
  <c r="U37" i="2"/>
  <c r="U60" i="2"/>
  <c r="V60" i="2" s="1"/>
  <c r="U59" i="2"/>
  <c r="V59" i="2" s="1"/>
  <c r="U58" i="2"/>
  <c r="U57" i="2"/>
  <c r="V57" i="2" s="1"/>
  <c r="U56" i="2"/>
  <c r="V56" i="2" s="1"/>
  <c r="V55" i="2"/>
  <c r="U54" i="2"/>
  <c r="V54" i="2" s="1"/>
  <c r="U53" i="2"/>
  <c r="V53" i="2" s="1"/>
  <c r="U52" i="2"/>
  <c r="V52" i="2" s="1"/>
  <c r="U51" i="2"/>
  <c r="V51" i="2" s="1"/>
  <c r="V50" i="2"/>
  <c r="U50" i="2"/>
  <c r="U49" i="2"/>
  <c r="V49" i="2" s="1"/>
  <c r="U48" i="2"/>
  <c r="V48" i="2" s="1"/>
  <c r="U47" i="2"/>
  <c r="V47" i="2" s="1"/>
  <c r="U46" i="2"/>
  <c r="V46" i="2" s="1"/>
  <c r="U45" i="2"/>
  <c r="V45" i="2" s="1"/>
  <c r="U44" i="2"/>
  <c r="V44" i="2" s="1"/>
  <c r="U43" i="2"/>
  <c r="V43" i="2" s="1"/>
  <c r="U42" i="2"/>
  <c r="V42" i="2" s="1"/>
  <c r="U41" i="2"/>
  <c r="V41" i="2" s="1"/>
  <c r="U40" i="2"/>
  <c r="V40" i="2" s="1"/>
  <c r="U39" i="2"/>
  <c r="V39" i="2" s="1"/>
  <c r="V38" i="2"/>
  <c r="V37" i="2"/>
  <c r="U36" i="2"/>
  <c r="V36" i="2" s="1"/>
  <c r="U35" i="2"/>
  <c r="V35" i="2" s="1"/>
  <c r="U34" i="2"/>
  <c r="V34" i="2" s="1"/>
  <c r="U33" i="2"/>
  <c r="V33" i="2" s="1"/>
  <c r="U32" i="2"/>
  <c r="V32" i="2" s="1"/>
  <c r="U31" i="2"/>
  <c r="V31" i="2" s="1"/>
  <c r="U30" i="2"/>
  <c r="V30" i="2" s="1"/>
  <c r="V29" i="2"/>
  <c r="U28" i="2"/>
  <c r="V28" i="2" s="1"/>
  <c r="U27" i="2"/>
  <c r="V27" i="2" s="1"/>
  <c r="U26" i="2"/>
  <c r="V26" i="2" s="1"/>
  <c r="U25" i="2"/>
  <c r="V25" i="2" s="1"/>
  <c r="U24" i="2"/>
  <c r="V24" i="2" s="1"/>
  <c r="U23" i="2"/>
  <c r="U22" i="2"/>
  <c r="V22" i="2" s="1"/>
  <c r="U21" i="2"/>
  <c r="V21" i="2" s="1"/>
  <c r="U20" i="2"/>
  <c r="V20" i="2" s="1"/>
  <c r="U19" i="2"/>
  <c r="V19" i="2" s="1"/>
  <c r="U18" i="2"/>
  <c r="V18" i="2" s="1"/>
  <c r="U17" i="2"/>
  <c r="V17" i="2" s="1"/>
  <c r="V16" i="2"/>
  <c r="U16" i="2"/>
  <c r="U15" i="2"/>
  <c r="V15" i="2" s="1"/>
  <c r="U14" i="2"/>
  <c r="V14" i="2" s="1"/>
  <c r="U13" i="2"/>
  <c r="V13" i="2" s="1"/>
  <c r="V12" i="2"/>
  <c r="U12" i="2"/>
  <c r="V11" i="2"/>
  <c r="U11" i="2"/>
  <c r="U10" i="2"/>
  <c r="V10" i="2" s="1"/>
  <c r="U9" i="2"/>
  <c r="V9" i="2" s="1"/>
  <c r="U8" i="2"/>
  <c r="V8" i="2" s="1"/>
  <c r="V7" i="2"/>
  <c r="U7" i="2"/>
  <c r="U6" i="2"/>
  <c r="AA42" i="2"/>
  <c r="AB42" i="2" s="1"/>
  <c r="AA58" i="2"/>
  <c r="AA57" i="2"/>
  <c r="AB57" i="2" s="1"/>
  <c r="AA54" i="2"/>
  <c r="AB54" i="2" s="1"/>
  <c r="AB53" i="2"/>
  <c r="AA53" i="2"/>
  <c r="AA52" i="2"/>
  <c r="AB52" i="2" s="1"/>
  <c r="AA51" i="2"/>
  <c r="AB51" i="2" s="1"/>
  <c r="AA50" i="2"/>
  <c r="AB50" i="2" s="1"/>
  <c r="AA48" i="2"/>
  <c r="AB48" i="2" s="1"/>
  <c r="AA47" i="2"/>
  <c r="AB47" i="2" s="1"/>
  <c r="AA46" i="2"/>
  <c r="AB46" i="2" s="1"/>
  <c r="AA44" i="2"/>
  <c r="AB44" i="2" s="1"/>
  <c r="AA43" i="2"/>
  <c r="AB43" i="2" s="1"/>
  <c r="AA41" i="2"/>
  <c r="AB41" i="2" s="1"/>
  <c r="AA40" i="2"/>
  <c r="AB40" i="2" s="1"/>
  <c r="AA38" i="2"/>
  <c r="AB38" i="2" s="1"/>
  <c r="AA37" i="2"/>
  <c r="AB37" i="2" s="1"/>
  <c r="AA36" i="2"/>
  <c r="AB36" i="2" s="1"/>
  <c r="AA35" i="2"/>
  <c r="AB35" i="2" s="1"/>
  <c r="AA34" i="2"/>
  <c r="AB34" i="2" s="1"/>
  <c r="AA33" i="2"/>
  <c r="AB33" i="2" s="1"/>
  <c r="AA32" i="2"/>
  <c r="AB32" i="2" s="1"/>
  <c r="AA31" i="2"/>
  <c r="AB31" i="2" s="1"/>
  <c r="AB30" i="2"/>
  <c r="AA29" i="2"/>
  <c r="AB29" i="2" s="1"/>
  <c r="AA28" i="2"/>
  <c r="AB28" i="2" s="1"/>
  <c r="AA27" i="2"/>
  <c r="AB27" i="2" s="1"/>
  <c r="AA24" i="2"/>
  <c r="AB24" i="2" s="1"/>
  <c r="AA23" i="2"/>
  <c r="AA21" i="2"/>
  <c r="AB21" i="2" s="1"/>
  <c r="AA20" i="2"/>
  <c r="AB20" i="2" s="1"/>
  <c r="AA19" i="2"/>
  <c r="AB19" i="2" s="1"/>
  <c r="AA18" i="2"/>
  <c r="AB18" i="2" s="1"/>
  <c r="AA17" i="2"/>
  <c r="AB17" i="2" s="1"/>
  <c r="AB16" i="2"/>
  <c r="AA16" i="2"/>
  <c r="AA15" i="2"/>
  <c r="AB15" i="2" s="1"/>
  <c r="AA14" i="2"/>
  <c r="AB14" i="2" s="1"/>
  <c r="AA13" i="2"/>
  <c r="AB13" i="2" s="1"/>
  <c r="AA10" i="2"/>
  <c r="AB10" i="2" s="1"/>
  <c r="AA9" i="2"/>
  <c r="AB9" i="2" s="1"/>
  <c r="AA8" i="2"/>
  <c r="AB8" i="2" s="1"/>
  <c r="AB7" i="2"/>
  <c r="AA7" i="2"/>
  <c r="W33" i="116"/>
  <c r="W24" i="116"/>
  <c r="W58" i="116"/>
  <c r="W48" i="116"/>
  <c r="W45" i="116"/>
  <c r="W42" i="116"/>
  <c r="W39" i="116"/>
  <c r="W36" i="116"/>
  <c r="W30" i="116"/>
  <c r="W27" i="116"/>
  <c r="W21" i="116"/>
  <c r="W18" i="116"/>
  <c r="W15" i="116"/>
  <c r="W12" i="116"/>
  <c r="W9" i="116"/>
  <c r="W6" i="116"/>
  <c r="S55" i="116"/>
  <c r="S54" i="116"/>
  <c r="S52" i="116"/>
  <c r="S51" i="116"/>
  <c r="S49" i="116"/>
  <c r="S48" i="116"/>
  <c r="S46" i="116"/>
  <c r="S45" i="116"/>
  <c r="S43" i="116"/>
  <c r="S40" i="116"/>
  <c r="S39" i="116"/>
  <c r="S37" i="116"/>
  <c r="S36" i="116"/>
  <c r="S34" i="116"/>
  <c r="S33" i="116"/>
  <c r="S31" i="116"/>
  <c r="S30" i="116"/>
  <c r="S28" i="116"/>
  <c r="S24" i="116"/>
  <c r="S22" i="116"/>
  <c r="S21" i="116"/>
  <c r="S19" i="116"/>
  <c r="S18" i="116"/>
  <c r="S16" i="116"/>
  <c r="S15" i="116"/>
  <c r="S13" i="116"/>
  <c r="S12" i="116"/>
  <c r="S10" i="116"/>
  <c r="S9" i="116"/>
  <c r="S7" i="116"/>
  <c r="Q62" i="116"/>
  <c r="Q61" i="116"/>
  <c r="Q59" i="116"/>
  <c r="Q58" i="116"/>
  <c r="Q55" i="116"/>
  <c r="Q54" i="116"/>
  <c r="Q52" i="116"/>
  <c r="Q51" i="116"/>
  <c r="Q49" i="116"/>
  <c r="Q48" i="116"/>
  <c r="Q46" i="116"/>
  <c r="Q45" i="116"/>
  <c r="Q43" i="116"/>
  <c r="Q42" i="116"/>
  <c r="Q40" i="116"/>
  <c r="Q39" i="116"/>
  <c r="Q37" i="116"/>
  <c r="Q36" i="116"/>
  <c r="Q34" i="116"/>
  <c r="Q33" i="116"/>
  <c r="Q31" i="116"/>
  <c r="Q30" i="116"/>
  <c r="Q28" i="116"/>
  <c r="Q27" i="116"/>
  <c r="Q24" i="116"/>
  <c r="Q22" i="116"/>
  <c r="Q21" i="116"/>
  <c r="Q19" i="116"/>
  <c r="Q18" i="116"/>
  <c r="Q16" i="116"/>
  <c r="Q15" i="116"/>
  <c r="Q13" i="116"/>
  <c r="Q12" i="116"/>
  <c r="Q10" i="116"/>
  <c r="Q9" i="116"/>
  <c r="Q7" i="116"/>
  <c r="Q6" i="116"/>
  <c r="O62" i="116"/>
  <c r="O61" i="116"/>
  <c r="O59" i="116"/>
  <c r="O58" i="116"/>
  <c r="O55" i="116"/>
  <c r="O54" i="116"/>
  <c r="O52" i="116"/>
  <c r="O51" i="116"/>
  <c r="O49" i="116"/>
  <c r="O48" i="116"/>
  <c r="O46" i="116"/>
  <c r="O45" i="116"/>
  <c r="O43" i="116"/>
  <c r="O42" i="116"/>
  <c r="O40" i="116"/>
  <c r="O39" i="116"/>
  <c r="O37" i="116"/>
  <c r="O36" i="116"/>
  <c r="O34" i="116"/>
  <c r="O33" i="116"/>
  <c r="O31" i="116"/>
  <c r="O30" i="116"/>
  <c r="O28" i="116"/>
  <c r="O27" i="116"/>
  <c r="O24" i="116"/>
  <c r="O22" i="116"/>
  <c r="O21" i="116"/>
  <c r="O19" i="116"/>
  <c r="O18" i="116"/>
  <c r="O16" i="116"/>
  <c r="O15" i="116"/>
  <c r="O13" i="116"/>
  <c r="O12" i="116"/>
  <c r="O10" i="116"/>
  <c r="O9" i="116"/>
  <c r="O7" i="116"/>
  <c r="O6" i="116"/>
  <c r="R63" i="116"/>
  <c r="P63" i="116"/>
  <c r="N63" i="116"/>
  <c r="M63" i="116"/>
  <c r="L63" i="116"/>
  <c r="K63" i="116"/>
  <c r="J63" i="116"/>
  <c r="I63" i="116"/>
  <c r="H63" i="116"/>
  <c r="G63" i="116"/>
  <c r="F63" i="116"/>
  <c r="E63" i="116"/>
  <c r="R60" i="116"/>
  <c r="P60" i="116"/>
  <c r="N60" i="116"/>
  <c r="M60" i="116"/>
  <c r="L60" i="116"/>
  <c r="K60" i="116"/>
  <c r="J60" i="116"/>
  <c r="W60" i="116" s="1"/>
  <c r="I60" i="116"/>
  <c r="H60" i="116"/>
  <c r="G60" i="116"/>
  <c r="F60" i="116"/>
  <c r="E60" i="116"/>
  <c r="M53" i="116"/>
  <c r="E53" i="116"/>
  <c r="R56" i="116"/>
  <c r="P56" i="116"/>
  <c r="N56" i="116"/>
  <c r="M56" i="116"/>
  <c r="L56" i="116"/>
  <c r="K56" i="116"/>
  <c r="J56" i="116"/>
  <c r="I56" i="116"/>
  <c r="H56" i="116"/>
  <c r="G56" i="116"/>
  <c r="F56" i="116"/>
  <c r="E56" i="116"/>
  <c r="R53" i="116"/>
  <c r="P53" i="116"/>
  <c r="N53" i="116"/>
  <c r="L53" i="116"/>
  <c r="K53" i="116"/>
  <c r="J53" i="116"/>
  <c r="I53" i="116"/>
  <c r="H53" i="116"/>
  <c r="G53" i="116"/>
  <c r="F53" i="116"/>
  <c r="E50" i="116"/>
  <c r="N50" i="116"/>
  <c r="R50" i="116"/>
  <c r="P50" i="116"/>
  <c r="M50" i="116"/>
  <c r="L50" i="116"/>
  <c r="K50" i="116"/>
  <c r="J50" i="116"/>
  <c r="I50" i="116"/>
  <c r="H50" i="116"/>
  <c r="G50" i="116"/>
  <c r="F50" i="116"/>
  <c r="R47" i="116"/>
  <c r="P47" i="116"/>
  <c r="N47" i="116"/>
  <c r="M47" i="116"/>
  <c r="L47" i="116"/>
  <c r="K47" i="116"/>
  <c r="J47" i="116"/>
  <c r="I47" i="116"/>
  <c r="H47" i="116"/>
  <c r="G47" i="116"/>
  <c r="F47" i="116"/>
  <c r="E47" i="116"/>
  <c r="R44" i="116"/>
  <c r="P44" i="116"/>
  <c r="N44" i="116"/>
  <c r="M44" i="116"/>
  <c r="L44" i="116"/>
  <c r="K44" i="116"/>
  <c r="J44" i="116"/>
  <c r="I44" i="116"/>
  <c r="H44" i="116"/>
  <c r="G44" i="116"/>
  <c r="F44" i="116"/>
  <c r="E44" i="116"/>
  <c r="R41" i="116"/>
  <c r="P41" i="116"/>
  <c r="N41" i="116"/>
  <c r="M41" i="116"/>
  <c r="L41" i="116"/>
  <c r="K41" i="116"/>
  <c r="J41" i="116"/>
  <c r="I41" i="116"/>
  <c r="H41" i="116"/>
  <c r="G41" i="116"/>
  <c r="F41" i="116"/>
  <c r="E41" i="116"/>
  <c r="R38" i="116"/>
  <c r="P38" i="116"/>
  <c r="N38" i="116"/>
  <c r="M38" i="116"/>
  <c r="L38" i="116"/>
  <c r="K38" i="116"/>
  <c r="J38" i="116"/>
  <c r="I38" i="116"/>
  <c r="H38" i="116"/>
  <c r="G38" i="116"/>
  <c r="F38" i="116"/>
  <c r="E38" i="116"/>
  <c r="R35" i="116"/>
  <c r="P35" i="116"/>
  <c r="N35" i="116"/>
  <c r="M35" i="116"/>
  <c r="L35" i="116"/>
  <c r="K35" i="116"/>
  <c r="J35" i="116"/>
  <c r="I35" i="116"/>
  <c r="H35" i="116"/>
  <c r="G35" i="116"/>
  <c r="F35" i="116"/>
  <c r="E35" i="116"/>
  <c r="W29" i="116"/>
  <c r="W26" i="116"/>
  <c r="R23" i="116"/>
  <c r="P23" i="116"/>
  <c r="N23" i="116"/>
  <c r="M23" i="116"/>
  <c r="L23" i="116"/>
  <c r="K23" i="116"/>
  <c r="J23" i="116"/>
  <c r="I23" i="116"/>
  <c r="H23" i="116"/>
  <c r="G23" i="116"/>
  <c r="F23" i="116"/>
  <c r="E23" i="116"/>
  <c r="R20" i="116"/>
  <c r="P20" i="116"/>
  <c r="N20" i="116"/>
  <c r="M20" i="116"/>
  <c r="L20" i="116"/>
  <c r="K20" i="116"/>
  <c r="J20" i="116"/>
  <c r="I20" i="116"/>
  <c r="H20" i="116"/>
  <c r="G20" i="116"/>
  <c r="F20" i="116"/>
  <c r="E20" i="116"/>
  <c r="R17" i="116"/>
  <c r="P17" i="116"/>
  <c r="N17" i="116"/>
  <c r="M17" i="116"/>
  <c r="L17" i="116"/>
  <c r="K17" i="116"/>
  <c r="J17" i="116"/>
  <c r="I17" i="116"/>
  <c r="H17" i="116"/>
  <c r="G17" i="116"/>
  <c r="F17" i="116"/>
  <c r="E17" i="116"/>
  <c r="R14" i="116"/>
  <c r="P14" i="116"/>
  <c r="N14" i="116"/>
  <c r="M14" i="116"/>
  <c r="L14" i="116"/>
  <c r="K14" i="116"/>
  <c r="J14" i="116"/>
  <c r="I14" i="116"/>
  <c r="H14" i="116"/>
  <c r="G14" i="116"/>
  <c r="F14" i="116"/>
  <c r="E14" i="116"/>
  <c r="R11" i="116"/>
  <c r="P11" i="116"/>
  <c r="N11" i="116"/>
  <c r="M11" i="116"/>
  <c r="L11" i="116"/>
  <c r="K11" i="116"/>
  <c r="J11" i="116"/>
  <c r="I11" i="116"/>
  <c r="H11" i="116"/>
  <c r="G11" i="116"/>
  <c r="F11" i="116"/>
  <c r="E11" i="116"/>
  <c r="F8" i="116"/>
  <c r="R8" i="116"/>
  <c r="P8" i="116"/>
  <c r="N8" i="116"/>
  <c r="O8" i="116" s="1"/>
  <c r="M8" i="116"/>
  <c r="L8" i="116"/>
  <c r="K8" i="116"/>
  <c r="J8" i="116"/>
  <c r="I8" i="116"/>
  <c r="H8" i="116"/>
  <c r="G8" i="116"/>
  <c r="E8" i="116"/>
  <c r="Q14" i="116" l="1"/>
  <c r="S56" i="116"/>
  <c r="O50" i="116"/>
  <c r="S32" i="116"/>
  <c r="O53" i="116"/>
  <c r="S63" i="116"/>
  <c r="O29" i="116"/>
  <c r="S11" i="116"/>
  <c r="S17" i="116"/>
  <c r="S23" i="116"/>
  <c r="Q29" i="116"/>
  <c r="O41" i="116"/>
  <c r="O47" i="116"/>
  <c r="S53" i="116"/>
  <c r="O60" i="116"/>
  <c r="S29" i="116"/>
  <c r="Q35" i="116"/>
  <c r="Q41" i="116"/>
  <c r="Q60" i="116"/>
  <c r="O20" i="116"/>
  <c r="O35" i="116"/>
  <c r="Q11" i="116"/>
  <c r="Q17" i="116"/>
  <c r="Q23" i="116"/>
  <c r="Q53" i="116"/>
  <c r="Q8" i="116"/>
  <c r="O14" i="116"/>
  <c r="O26" i="116"/>
  <c r="S35" i="116"/>
  <c r="S41" i="116"/>
  <c r="S47" i="116"/>
  <c r="O56" i="116"/>
  <c r="S60" i="116"/>
  <c r="S8" i="116"/>
  <c r="Q20" i="116"/>
  <c r="Q26" i="116"/>
  <c r="Q50" i="116"/>
  <c r="Q56" i="116"/>
  <c r="Q47" i="116"/>
  <c r="S14" i="116"/>
  <c r="S20" i="116"/>
  <c r="S26" i="116"/>
  <c r="O38" i="116"/>
  <c r="O44" i="116"/>
  <c r="S50" i="116"/>
  <c r="O63" i="116"/>
  <c r="Q32" i="116"/>
  <c r="Q38" i="116"/>
  <c r="Q44" i="116"/>
  <c r="Q63" i="116"/>
  <c r="O11" i="116"/>
  <c r="O17" i="116"/>
  <c r="O23" i="116"/>
  <c r="S38" i="116"/>
  <c r="S44" i="116"/>
  <c r="W9" i="2" l="1"/>
  <c r="X9" i="2" s="1"/>
  <c r="W7" i="2"/>
  <c r="X7" i="2" s="1"/>
  <c r="AC4" i="24"/>
  <c r="AB4" i="24"/>
  <c r="AA4" i="24"/>
  <c r="Z4" i="24"/>
  <c r="E4" i="116"/>
  <c r="W32" i="116" l="1"/>
  <c r="Y9" i="2"/>
  <c r="Y7" i="2"/>
  <c r="P25" i="28"/>
  <c r="Q24" i="28"/>
  <c r="P24" i="28" s="1"/>
  <c r="P23" i="28"/>
  <c r="P22" i="28"/>
  <c r="P21" i="28"/>
  <c r="Q20" i="28"/>
  <c r="P19" i="28"/>
  <c r="P18" i="28"/>
  <c r="Q17" i="28"/>
  <c r="P16" i="28"/>
  <c r="P15" i="28"/>
  <c r="Q14" i="28"/>
  <c r="P13" i="28"/>
  <c r="P12" i="28"/>
  <c r="P11" i="28"/>
  <c r="Q10" i="28"/>
  <c r="P9" i="28"/>
  <c r="P8" i="28"/>
  <c r="Q7" i="28"/>
  <c r="P6" i="28"/>
  <c r="R26" i="24"/>
  <c r="Q25" i="24"/>
  <c r="Q24" i="24"/>
  <c r="Q23" i="24"/>
  <c r="Q22" i="24"/>
  <c r="R21" i="24"/>
  <c r="Q20" i="24"/>
  <c r="Q19" i="24"/>
  <c r="Q18" i="24"/>
  <c r="R17" i="24"/>
  <c r="Q16" i="24"/>
  <c r="Q15" i="24"/>
  <c r="R14" i="24"/>
  <c r="Q13" i="24"/>
  <c r="Q12" i="24"/>
  <c r="Q11" i="24"/>
  <c r="R10" i="24"/>
  <c r="Q9" i="24"/>
  <c r="Q8" i="24"/>
  <c r="R7" i="24"/>
  <c r="Q6" i="24"/>
  <c r="Q5" i="24"/>
  <c r="R4" i="24"/>
  <c r="Q4" i="24"/>
  <c r="V15" i="28" l="1"/>
  <c r="V8" i="28"/>
  <c r="V23" i="28"/>
  <c r="V16" i="28"/>
  <c r="Q26" i="28"/>
  <c r="AA22" i="24"/>
  <c r="AA23" i="24"/>
  <c r="R27" i="24"/>
  <c r="AB14" i="24"/>
  <c r="AC14" i="24"/>
  <c r="AC21" i="24"/>
  <c r="AC27" i="24" l="1"/>
  <c r="R29" i="24"/>
  <c r="W58" i="2" l="1"/>
  <c r="X58" i="2" s="1"/>
  <c r="W57" i="2"/>
  <c r="X57" i="2" s="1"/>
  <c r="Z56" i="2"/>
  <c r="AA56" i="2" s="1"/>
  <c r="AB56" i="2" s="1"/>
  <c r="W54" i="2"/>
  <c r="X54" i="2" s="1"/>
  <c r="W53" i="2"/>
  <c r="X53" i="2" s="1"/>
  <c r="W52" i="2"/>
  <c r="X52" i="2" s="1"/>
  <c r="W51" i="2"/>
  <c r="X51" i="2" s="1"/>
  <c r="W50" i="2"/>
  <c r="X50" i="2" s="1"/>
  <c r="Z49" i="2"/>
  <c r="AA49" i="2" s="1"/>
  <c r="AB49" i="2" s="1"/>
  <c r="W48" i="2"/>
  <c r="X48" i="2" s="1"/>
  <c r="W47" i="2"/>
  <c r="X47" i="2" s="1"/>
  <c r="W46" i="2"/>
  <c r="X46" i="2" s="1"/>
  <c r="Z45" i="2"/>
  <c r="AA45" i="2" s="1"/>
  <c r="AB45" i="2" s="1"/>
  <c r="W44" i="2"/>
  <c r="X44" i="2" s="1"/>
  <c r="W43" i="2"/>
  <c r="X43" i="2" s="1"/>
  <c r="W42" i="2"/>
  <c r="X42" i="2" s="1"/>
  <c r="W41" i="2"/>
  <c r="X41" i="2" s="1"/>
  <c r="W40" i="2"/>
  <c r="X40" i="2" s="1"/>
  <c r="Z39" i="2"/>
  <c r="AA39" i="2" s="1"/>
  <c r="AB39" i="2" s="1"/>
  <c r="W38" i="2"/>
  <c r="X38" i="2" s="1"/>
  <c r="W37" i="2"/>
  <c r="X37" i="2" s="1"/>
  <c r="W36" i="2"/>
  <c r="X36" i="2" s="1"/>
  <c r="W35" i="2"/>
  <c r="X35" i="2" s="1"/>
  <c r="W34" i="2"/>
  <c r="X34" i="2" s="1"/>
  <c r="W33" i="2"/>
  <c r="X33" i="2" s="1"/>
  <c r="W32" i="2"/>
  <c r="X32" i="2" s="1"/>
  <c r="W31" i="2"/>
  <c r="X31" i="2" s="1"/>
  <c r="W30" i="2"/>
  <c r="X30" i="2" s="1"/>
  <c r="W29" i="2"/>
  <c r="X29" i="2" s="1"/>
  <c r="W28" i="2"/>
  <c r="X28" i="2" s="1"/>
  <c r="W27" i="2"/>
  <c r="X27" i="2" s="1"/>
  <c r="Z26" i="2"/>
  <c r="AA26" i="2" s="1"/>
  <c r="AB26" i="2" s="1"/>
  <c r="W24" i="2"/>
  <c r="X24" i="2" s="1"/>
  <c r="W23" i="2"/>
  <c r="Z22" i="2"/>
  <c r="AA22" i="2" s="1"/>
  <c r="AB22" i="2" s="1"/>
  <c r="W21" i="2"/>
  <c r="X21" i="2" s="1"/>
  <c r="W20" i="2"/>
  <c r="X20" i="2" s="1"/>
  <c r="W19" i="2"/>
  <c r="X19" i="2" s="1"/>
  <c r="W18" i="2"/>
  <c r="X18" i="2" s="1"/>
  <c r="W17" i="2"/>
  <c r="X17" i="2" s="1"/>
  <c r="W16" i="2"/>
  <c r="X16" i="2" s="1"/>
  <c r="W15" i="2"/>
  <c r="X15" i="2" s="1"/>
  <c r="W14" i="2"/>
  <c r="X14" i="2" s="1"/>
  <c r="W13" i="2"/>
  <c r="X13" i="2" s="1"/>
  <c r="Z12" i="2"/>
  <c r="AA12" i="2" s="1"/>
  <c r="AB12" i="2" s="1"/>
  <c r="W10" i="2"/>
  <c r="X10" i="2" s="1"/>
  <c r="W8" i="2"/>
  <c r="X8" i="2" s="1"/>
  <c r="Z6" i="2"/>
  <c r="AB5" i="2"/>
  <c r="AA5" i="2"/>
  <c r="Y5" i="2"/>
  <c r="X5" i="2"/>
  <c r="Z4" i="2"/>
  <c r="W4" i="2"/>
  <c r="W61" i="116"/>
  <c r="T45" i="116"/>
  <c r="T42" i="116"/>
  <c r="T39" i="116"/>
  <c r="T36" i="116"/>
  <c r="T33" i="116"/>
  <c r="T30" i="116"/>
  <c r="T27" i="116"/>
  <c r="T24" i="116"/>
  <c r="T18" i="116"/>
  <c r="T15" i="116"/>
  <c r="T12" i="116"/>
  <c r="T9" i="116"/>
  <c r="T6" i="116"/>
  <c r="V5" i="116"/>
  <c r="T5" i="116"/>
  <c r="T21" i="116" l="1"/>
  <c r="T25" i="116"/>
  <c r="W31" i="116"/>
  <c r="U18" i="116"/>
  <c r="U36" i="116"/>
  <c r="U24" i="116"/>
  <c r="U58" i="116"/>
  <c r="U6" i="116"/>
  <c r="U9" i="116"/>
  <c r="U39" i="116"/>
  <c r="U45" i="116"/>
  <c r="U12" i="116"/>
  <c r="U30" i="116"/>
  <c r="U42" i="116"/>
  <c r="U27" i="116"/>
  <c r="U15" i="116"/>
  <c r="W16" i="116"/>
  <c r="W17" i="116"/>
  <c r="U33" i="116"/>
  <c r="W34" i="116"/>
  <c r="W35" i="116"/>
  <c r="W7" i="116"/>
  <c r="W8" i="116"/>
  <c r="W19" i="116"/>
  <c r="W20" i="116"/>
  <c r="W37" i="116"/>
  <c r="W38" i="116"/>
  <c r="W47" i="116"/>
  <c r="W46" i="116"/>
  <c r="W11" i="116"/>
  <c r="W10" i="116"/>
  <c r="T59" i="116"/>
  <c r="W59" i="116"/>
  <c r="T40" i="116"/>
  <c r="W40" i="116"/>
  <c r="W41" i="116"/>
  <c r="W13" i="116"/>
  <c r="W14" i="116"/>
  <c r="U26" i="116"/>
  <c r="T43" i="116"/>
  <c r="W43" i="116"/>
  <c r="W44" i="116"/>
  <c r="U29" i="116"/>
  <c r="Y40" i="2"/>
  <c r="Y15" i="2"/>
  <c r="Y31" i="2"/>
  <c r="Y47" i="2"/>
  <c r="Y32" i="2"/>
  <c r="AA6" i="2"/>
  <c r="AB6" i="2" s="1"/>
  <c r="W6" i="2"/>
  <c r="Y17" i="2"/>
  <c r="Y24" i="2"/>
  <c r="Y33" i="2"/>
  <c r="Y41" i="2"/>
  <c r="Y58" i="2"/>
  <c r="Y8" i="2"/>
  <c r="Y18" i="2"/>
  <c r="Y34" i="2"/>
  <c r="Y42" i="2"/>
  <c r="Y50" i="2"/>
  <c r="Y10" i="2"/>
  <c r="Y27" i="2"/>
  <c r="Y35" i="2"/>
  <c r="Y43" i="2"/>
  <c r="Y51" i="2"/>
  <c r="Y57" i="2"/>
  <c r="Y20" i="2"/>
  <c r="Y28" i="2"/>
  <c r="Y36" i="2"/>
  <c r="Y44" i="2"/>
  <c r="Y52" i="2"/>
  <c r="Y48" i="2"/>
  <c r="Y13" i="2"/>
  <c r="Y21" i="2"/>
  <c r="Y29" i="2"/>
  <c r="Y37" i="2"/>
  <c r="Y53" i="2"/>
  <c r="Y16" i="2"/>
  <c r="Y14" i="2"/>
  <c r="W22" i="2"/>
  <c r="X22" i="2" s="1"/>
  <c r="Y30" i="2"/>
  <c r="Y38" i="2"/>
  <c r="Y46" i="2"/>
  <c r="Y54" i="2"/>
  <c r="T13" i="116"/>
  <c r="T19" i="116"/>
  <c r="T16" i="116"/>
  <c r="T37" i="116"/>
  <c r="T10" i="116"/>
  <c r="T34" i="116"/>
  <c r="T61" i="116"/>
  <c r="W12" i="2"/>
  <c r="X12" i="2" s="1"/>
  <c r="AA25" i="2"/>
  <c r="T46" i="116"/>
  <c r="T7" i="116"/>
  <c r="T31" i="116"/>
  <c r="W51" i="116"/>
  <c r="U10" i="116" l="1"/>
  <c r="AB25" i="2"/>
  <c r="W28" i="116"/>
  <c r="U21" i="116"/>
  <c r="U61" i="116"/>
  <c r="U31" i="116"/>
  <c r="T60" i="116"/>
  <c r="U60" i="116" s="1"/>
  <c r="U59" i="116"/>
  <c r="T38" i="116"/>
  <c r="U38" i="116" s="1"/>
  <c r="U37" i="116"/>
  <c r="T35" i="116"/>
  <c r="U35" i="116" s="1"/>
  <c r="U34" i="116"/>
  <c r="T11" i="116"/>
  <c r="U11" i="116" s="1"/>
  <c r="W49" i="116"/>
  <c r="W50" i="116"/>
  <c r="W23" i="116"/>
  <c r="W22" i="116"/>
  <c r="U16" i="116"/>
  <c r="T17" i="116"/>
  <c r="U17" i="116" s="1"/>
  <c r="U7" i="116"/>
  <c r="T8" i="116"/>
  <c r="U8" i="116" s="1"/>
  <c r="U46" i="116"/>
  <c r="T47" i="116"/>
  <c r="U47" i="116" s="1"/>
  <c r="T20" i="116"/>
  <c r="U20" i="116" s="1"/>
  <c r="U19" i="116"/>
  <c r="T41" i="116"/>
  <c r="U41" i="116" s="1"/>
  <c r="U40" i="116"/>
  <c r="T22" i="116"/>
  <c r="W62" i="116"/>
  <c r="W63" i="116"/>
  <c r="U13" i="116"/>
  <c r="T14" i="116"/>
  <c r="U14" i="116" s="1"/>
  <c r="T44" i="116"/>
  <c r="U44" i="116" s="1"/>
  <c r="U43" i="116"/>
  <c r="Y6" i="2"/>
  <c r="Z55" i="2"/>
  <c r="Z60" i="2" s="1"/>
  <c r="AA11" i="2"/>
  <c r="AB11" i="2" s="1"/>
  <c r="Y12" i="2"/>
  <c r="Y22" i="2"/>
  <c r="T62" i="116"/>
  <c r="Z59" i="2" l="1"/>
  <c r="AA59" i="2"/>
  <c r="AB59" i="2" s="1"/>
  <c r="AA60" i="2"/>
  <c r="AA55" i="2"/>
  <c r="AB55" i="2" s="1"/>
  <c r="V52" i="116"/>
  <c r="V55" i="116" s="1"/>
  <c r="W54" i="116"/>
  <c r="U62" i="116"/>
  <c r="T63" i="116"/>
  <c r="U63" i="116" s="1"/>
  <c r="U22" i="116"/>
  <c r="T23" i="116"/>
  <c r="U23" i="116" s="1"/>
  <c r="AB60" i="2" l="1"/>
  <c r="V53" i="116"/>
  <c r="W53" i="116" s="1"/>
  <c r="T52" i="116"/>
  <c r="W52" i="116"/>
  <c r="V56" i="116" l="1"/>
  <c r="W56" i="116" s="1"/>
  <c r="W55" i="116"/>
  <c r="T55" i="116"/>
  <c r="U52" i="116"/>
  <c r="U55" i="116" l="1"/>
  <c r="W26" i="28" l="1"/>
  <c r="W25" i="28"/>
  <c r="W24" i="28"/>
  <c r="W23" i="28"/>
  <c r="W22" i="28"/>
  <c r="W21" i="28"/>
  <c r="W20" i="28"/>
  <c r="W19" i="28"/>
  <c r="W18" i="28"/>
  <c r="W17" i="28"/>
  <c r="W14" i="28"/>
  <c r="W13" i="28"/>
  <c r="W12" i="28"/>
  <c r="W11" i="28"/>
  <c r="W10" i="28"/>
  <c r="W9" i="28"/>
  <c r="W7" i="28"/>
  <c r="W6" i="28"/>
  <c r="W5" i="28"/>
  <c r="V25" i="28"/>
  <c r="V24" i="28"/>
  <c r="V22" i="28"/>
  <c r="V21" i="28"/>
  <c r="V19" i="28"/>
  <c r="V18" i="28"/>
  <c r="V13" i="28"/>
  <c r="V12" i="28"/>
  <c r="V11" i="28"/>
  <c r="V9" i="28"/>
  <c r="V6" i="28"/>
  <c r="V5" i="28"/>
  <c r="W4" i="28"/>
  <c r="V4" i="28"/>
  <c r="Q4" i="28"/>
  <c r="P4" i="28"/>
  <c r="AB25" i="24"/>
  <c r="AC24" i="24"/>
  <c r="AB24" i="24"/>
  <c r="AC22" i="24"/>
  <c r="AB22" i="24"/>
  <c r="AC23" i="24"/>
  <c r="AB23" i="24"/>
  <c r="AC20" i="24"/>
  <c r="AB20" i="24"/>
  <c r="AC19" i="24"/>
  <c r="AB19" i="24"/>
  <c r="AC18" i="24"/>
  <c r="AB18" i="24"/>
  <c r="AC16" i="24"/>
  <c r="AB16" i="24"/>
  <c r="AC15" i="24"/>
  <c r="AB15" i="24"/>
  <c r="AC11" i="24"/>
  <c r="AB11" i="24"/>
  <c r="AC13" i="24"/>
  <c r="AB13" i="24"/>
  <c r="AB12" i="24"/>
  <c r="AC8" i="24"/>
  <c r="AB9" i="24"/>
  <c r="AB8" i="24"/>
  <c r="AC9" i="24"/>
  <c r="AC6" i="24"/>
  <c r="AB6" i="24"/>
  <c r="AC5" i="24"/>
  <c r="AB5" i="24"/>
  <c r="AA20" i="24"/>
  <c r="AA13" i="24"/>
  <c r="Z9" i="24"/>
  <c r="AA5" i="24"/>
  <c r="Z5" i="24"/>
  <c r="AC3" i="24"/>
  <c r="AA3" i="24"/>
  <c r="X5" i="24"/>
  <c r="T5" i="24"/>
  <c r="AA25" i="24"/>
  <c r="AA24" i="24"/>
  <c r="Z20" i="24"/>
  <c r="AA19" i="24"/>
  <c r="AA18" i="24"/>
  <c r="AA16" i="24"/>
  <c r="AA15" i="24"/>
  <c r="AA11" i="24"/>
  <c r="Z13" i="24"/>
  <c r="AA12" i="24"/>
  <c r="AA9" i="24"/>
  <c r="AC26" i="24"/>
  <c r="AB21" i="24"/>
  <c r="AB17" i="24"/>
  <c r="AC10" i="24"/>
  <c r="AA8" i="24"/>
  <c r="AC7" i="24"/>
  <c r="AA6" i="24"/>
  <c r="Z11" i="24" l="1"/>
  <c r="Z25" i="24"/>
  <c r="AC17" i="24"/>
  <c r="Z24" i="24"/>
  <c r="AB7" i="24"/>
  <c r="AB10" i="24"/>
  <c r="AB26" i="24"/>
  <c r="Z6" i="24"/>
  <c r="Z18" i="24"/>
  <c r="Z22" i="24"/>
  <c r="Z16" i="24"/>
  <c r="Z12" i="24"/>
  <c r="Z19" i="24"/>
  <c r="Z23" i="24"/>
  <c r="Z8" i="24"/>
  <c r="Z15" i="24"/>
  <c r="AB27" i="24" l="1"/>
  <c r="L39" i="120" l="1"/>
  <c r="W11" i="2" l="1"/>
  <c r="W26" i="2"/>
  <c r="X26" i="2" s="1"/>
  <c r="W45" i="2"/>
  <c r="X45" i="2" s="1"/>
  <c r="X49" i="2"/>
  <c r="X11" i="2" l="1"/>
  <c r="Y45" i="2"/>
  <c r="Y49" i="2"/>
  <c r="Y26" i="2"/>
  <c r="Y11" i="2"/>
  <c r="W56" i="2"/>
  <c r="X56" i="2" s="1"/>
  <c r="W39" i="2"/>
  <c r="X39" i="2" s="1"/>
  <c r="W55" i="2"/>
  <c r="X55" i="2" l="1"/>
  <c r="Y55" i="2" s="1"/>
  <c r="Y39" i="2"/>
  <c r="W25" i="2"/>
  <c r="W59" i="2"/>
  <c r="W60" i="2"/>
  <c r="X25" i="2" l="1"/>
  <c r="X60" i="2"/>
  <c r="X59" i="2"/>
  <c r="Y59" i="2"/>
  <c r="Y60" i="2"/>
  <c r="Y25" i="2"/>
  <c r="N109" i="2"/>
  <c r="J109" i="2" l="1"/>
  <c r="S25" i="28" l="1"/>
  <c r="S23" i="28"/>
  <c r="S22" i="28"/>
  <c r="S21" i="28"/>
  <c r="S19" i="28"/>
  <c r="U19" i="28"/>
  <c r="U18" i="28"/>
  <c r="S18" i="28"/>
  <c r="U13" i="28"/>
  <c r="S13" i="28"/>
  <c r="S12" i="28"/>
  <c r="U12" i="28"/>
  <c r="U11" i="28"/>
  <c r="S11" i="28"/>
  <c r="U9" i="28"/>
  <c r="S9" i="28"/>
  <c r="S6" i="28"/>
  <c r="U5" i="28"/>
  <c r="S5" i="28"/>
  <c r="U48" i="116" l="1"/>
  <c r="T28" i="116" l="1"/>
  <c r="U28" i="116" l="1"/>
  <c r="N10" i="24" l="1"/>
  <c r="U5" i="24" l="1"/>
  <c r="L41" i="120" l="1"/>
  <c r="L40" i="120"/>
  <c r="N39" i="120"/>
  <c r="L38" i="120"/>
  <c r="N38" i="120"/>
  <c r="L37" i="120"/>
  <c r="N37" i="120"/>
  <c r="L36" i="120"/>
  <c r="N36" i="120"/>
  <c r="L32" i="120"/>
  <c r="N32" i="120"/>
  <c r="M7" i="28"/>
  <c r="E3" i="28"/>
  <c r="S7" i="28" l="1"/>
  <c r="M38" i="120"/>
  <c r="M36" i="120"/>
  <c r="M39" i="120"/>
  <c r="M37" i="120"/>
  <c r="M32" i="120"/>
  <c r="M41" i="120"/>
  <c r="N41" i="120"/>
  <c r="L27" i="120"/>
  <c r="L29" i="24"/>
  <c r="M29" i="24"/>
  <c r="F3" i="24"/>
  <c r="E29" i="24"/>
  <c r="O5" i="24"/>
  <c r="Z3" i="24" l="1"/>
  <c r="AB3" i="24"/>
  <c r="V5" i="24"/>
  <c r="E3" i="2" l="1"/>
  <c r="T54" i="116"/>
  <c r="U51" i="116" l="1"/>
  <c r="T53" i="116"/>
  <c r="U53" i="116" s="1"/>
  <c r="U54" i="116" l="1"/>
  <c r="T56" i="116"/>
  <c r="U56" i="116" s="1"/>
  <c r="P10" i="24" l="1"/>
  <c r="Q10" i="24" s="1"/>
  <c r="AA10" i="24" l="1"/>
  <c r="Z10" i="24"/>
  <c r="N25" i="28" l="1"/>
  <c r="M24" i="28"/>
  <c r="S24" i="28" l="1"/>
  <c r="N24" i="28"/>
  <c r="I12" i="134" l="1"/>
  <c r="I11" i="134" l="1"/>
  <c r="P21" i="24" l="1"/>
  <c r="Q21" i="24" s="1"/>
  <c r="AA21" i="24" l="1"/>
  <c r="Z21" i="24"/>
  <c r="K23" i="120" l="1"/>
  <c r="J23" i="120"/>
  <c r="I23" i="120"/>
  <c r="H23" i="120"/>
  <c r="G23" i="120"/>
  <c r="F23" i="120"/>
  <c r="E23" i="120"/>
  <c r="R5" i="116" l="1"/>
  <c r="P5" i="116"/>
  <c r="N5" i="116"/>
  <c r="F4" i="116"/>
  <c r="W5" i="116" l="1"/>
  <c r="U5" i="116"/>
  <c r="O5" i="116"/>
  <c r="S5" i="116"/>
  <c r="Q5" i="116"/>
  <c r="I29" i="24" l="1"/>
  <c r="J29" i="24"/>
  <c r="K29" i="24"/>
  <c r="H29" i="24"/>
  <c r="G29" i="24"/>
  <c r="F29" i="24"/>
  <c r="AB29" i="24" l="1"/>
  <c r="AC29" i="24"/>
  <c r="M14" i="28"/>
  <c r="P26" i="24" l="1"/>
  <c r="Q26" i="24" s="1"/>
  <c r="AA26" i="24" l="1"/>
  <c r="Z26" i="24"/>
  <c r="H11" i="134" l="1"/>
  <c r="J11" i="134" s="1"/>
  <c r="N31" i="120" l="1"/>
  <c r="N27" i="120" l="1"/>
  <c r="N26" i="120"/>
  <c r="N30" i="120"/>
  <c r="N29" i="120"/>
  <c r="N28" i="120"/>
  <c r="N40" i="120"/>
  <c r="M25" i="120" l="1"/>
  <c r="N35" i="120"/>
  <c r="L30" i="120"/>
  <c r="L29" i="120"/>
  <c r="L26" i="120"/>
  <c r="L28" i="120" l="1"/>
  <c r="M27" i="120"/>
  <c r="U15" i="28" l="1"/>
  <c r="O6" i="24" l="1"/>
  <c r="O8" i="24"/>
  <c r="O9" i="24"/>
  <c r="O11" i="24"/>
  <c r="O12" i="24"/>
  <c r="O13" i="24"/>
  <c r="O15" i="24"/>
  <c r="O18" i="24"/>
  <c r="O19" i="24"/>
  <c r="O20" i="24"/>
  <c r="O22" i="24"/>
  <c r="O23" i="24"/>
  <c r="O24" i="24"/>
  <c r="O25" i="24"/>
  <c r="N7" i="24"/>
  <c r="T7" i="24" l="1"/>
  <c r="S15" i="28" l="1"/>
  <c r="S14" i="28"/>
  <c r="S8" i="28"/>
  <c r="N34" i="120" l="1"/>
  <c r="N33" i="120" l="1"/>
  <c r="L31" i="120" l="1"/>
  <c r="L35" i="120"/>
  <c r="L34" i="120"/>
  <c r="L33" i="120" l="1"/>
  <c r="I10" i="134" l="1"/>
  <c r="I13" i="134"/>
  <c r="U32" i="116" l="1"/>
  <c r="I14" i="134" l="1"/>
  <c r="I15" i="134" s="1"/>
  <c r="T50" i="116" l="1"/>
  <c r="U50" i="116" s="1"/>
  <c r="N4" i="2" l="1"/>
  <c r="Q4" i="2"/>
  <c r="T4" i="2"/>
  <c r="H12" i="134" l="1"/>
  <c r="J12" i="134" s="1"/>
  <c r="M26" i="120" l="1"/>
  <c r="M31" i="120"/>
  <c r="M30" i="120"/>
  <c r="M29" i="120"/>
  <c r="M33" i="120" l="1"/>
  <c r="M35" i="120" l="1"/>
  <c r="M20" i="28" l="1"/>
  <c r="M17" i="28"/>
  <c r="M10" i="28"/>
  <c r="N26" i="24"/>
  <c r="N21" i="24"/>
  <c r="N17" i="24"/>
  <c r="N14" i="24"/>
  <c r="Y23" i="24"/>
  <c r="X23" i="24"/>
  <c r="U23" i="24"/>
  <c r="T23" i="24"/>
  <c r="U25" i="28"/>
  <c r="U23" i="28"/>
  <c r="N23" i="28"/>
  <c r="U22" i="28"/>
  <c r="N22" i="28"/>
  <c r="U21" i="28"/>
  <c r="N21" i="28"/>
  <c r="O20" i="28"/>
  <c r="P20" i="28" s="1"/>
  <c r="N19" i="28"/>
  <c r="N18" i="28"/>
  <c r="O17" i="28"/>
  <c r="P17" i="28" s="1"/>
  <c r="U16" i="28"/>
  <c r="N16" i="28"/>
  <c r="N15" i="28"/>
  <c r="O14" i="28"/>
  <c r="P14" i="28" s="1"/>
  <c r="N13" i="28"/>
  <c r="N12" i="28"/>
  <c r="N11" i="28"/>
  <c r="O10" i="28"/>
  <c r="P10" i="28" s="1"/>
  <c r="N9" i="28"/>
  <c r="N8" i="28"/>
  <c r="O7" i="28"/>
  <c r="P7" i="28" s="1"/>
  <c r="U6" i="28"/>
  <c r="N6" i="28"/>
  <c r="N5" i="28"/>
  <c r="T5" i="28" s="1"/>
  <c r="U4" i="28"/>
  <c r="T4" i="28"/>
  <c r="S4" i="28"/>
  <c r="O4" i="28"/>
  <c r="N4" i="28"/>
  <c r="M4" i="28"/>
  <c r="S3" i="28"/>
  <c r="Y25" i="24"/>
  <c r="X25" i="24"/>
  <c r="U25" i="24"/>
  <c r="T25" i="24"/>
  <c r="Y24" i="24"/>
  <c r="X24" i="24"/>
  <c r="U24" i="24"/>
  <c r="T24" i="24"/>
  <c r="Y22" i="24"/>
  <c r="X22" i="24"/>
  <c r="U22" i="24"/>
  <c r="T22" i="24"/>
  <c r="Y20" i="24"/>
  <c r="X20" i="24"/>
  <c r="U20" i="24"/>
  <c r="T20" i="24"/>
  <c r="Y19" i="24"/>
  <c r="X19" i="24"/>
  <c r="U19" i="24"/>
  <c r="T19" i="24"/>
  <c r="Y18" i="24"/>
  <c r="X18" i="24"/>
  <c r="U18" i="24"/>
  <c r="T18" i="24"/>
  <c r="V18" i="24"/>
  <c r="P17" i="24"/>
  <c r="Q17" i="24" s="1"/>
  <c r="Y16" i="24"/>
  <c r="X16" i="24"/>
  <c r="U16" i="24"/>
  <c r="T16" i="24"/>
  <c r="Y15" i="24"/>
  <c r="X15" i="24"/>
  <c r="U15" i="24"/>
  <c r="T15" i="24"/>
  <c r="P14" i="24"/>
  <c r="Q14" i="24" s="1"/>
  <c r="Y13" i="24"/>
  <c r="X13" i="24"/>
  <c r="U13" i="24"/>
  <c r="T13" i="24"/>
  <c r="Y12" i="24"/>
  <c r="X12" i="24"/>
  <c r="U12" i="24"/>
  <c r="T12" i="24"/>
  <c r="Y11" i="24"/>
  <c r="X11" i="24"/>
  <c r="U11" i="24"/>
  <c r="T11" i="24"/>
  <c r="Y9" i="24"/>
  <c r="X9" i="24"/>
  <c r="U9" i="24"/>
  <c r="T9" i="24"/>
  <c r="Y8" i="24"/>
  <c r="X8" i="24"/>
  <c r="U8" i="24"/>
  <c r="T8" i="24"/>
  <c r="V8" i="24"/>
  <c r="P7" i="24"/>
  <c r="Q7" i="24" s="1"/>
  <c r="Y6" i="24"/>
  <c r="X6" i="24"/>
  <c r="U6" i="24"/>
  <c r="T6" i="24"/>
  <c r="Y5" i="24"/>
  <c r="Y4" i="24"/>
  <c r="X4" i="24"/>
  <c r="W4" i="24"/>
  <c r="V4" i="24"/>
  <c r="P4" i="24"/>
  <c r="O4" i="24"/>
  <c r="N4" i="24"/>
  <c r="V5" i="2"/>
  <c r="U5" i="2"/>
  <c r="S5" i="2"/>
  <c r="R5" i="2"/>
  <c r="E4" i="2"/>
  <c r="F3" i="2"/>
  <c r="T3" i="24"/>
  <c r="W11" i="24"/>
  <c r="V3" i="24"/>
  <c r="X3" i="24"/>
  <c r="V15" i="24"/>
  <c r="U24" i="28"/>
  <c r="X10" i="24"/>
  <c r="Y10" i="24"/>
  <c r="U7" i="28" l="1"/>
  <c r="V20" i="28"/>
  <c r="V14" i="28"/>
  <c r="V7" i="28"/>
  <c r="V10" i="28"/>
  <c r="V17" i="28"/>
  <c r="AA4" i="2"/>
  <c r="X4" i="2"/>
  <c r="O4" i="2"/>
  <c r="T19" i="28"/>
  <c r="S20" i="28"/>
  <c r="T21" i="28"/>
  <c r="T13" i="28"/>
  <c r="U20" i="28"/>
  <c r="AA14" i="24"/>
  <c r="Z14" i="24"/>
  <c r="Y17" i="24"/>
  <c r="T21" i="24"/>
  <c r="O26" i="24"/>
  <c r="M34" i="120"/>
  <c r="T9" i="28"/>
  <c r="T11" i="28"/>
  <c r="U14" i="28"/>
  <c r="T18" i="28"/>
  <c r="S10" i="28"/>
  <c r="S17" i="28"/>
  <c r="N7" i="28"/>
  <c r="T8" i="28"/>
  <c r="T15" i="28"/>
  <c r="U10" i="28"/>
  <c r="T12" i="28"/>
  <c r="N20" i="28"/>
  <c r="U21" i="24"/>
  <c r="X17" i="24"/>
  <c r="O14" i="24"/>
  <c r="N10" i="28"/>
  <c r="N27" i="24"/>
  <c r="O21" i="24"/>
  <c r="O17" i="24"/>
  <c r="O10" i="24"/>
  <c r="V10" i="24" s="1"/>
  <c r="X7" i="24"/>
  <c r="O7" i="24"/>
  <c r="T7" i="28"/>
  <c r="W6" i="24"/>
  <c r="V6" i="24"/>
  <c r="T14" i="24"/>
  <c r="U14" i="24"/>
  <c r="T17" i="24"/>
  <c r="U17" i="24"/>
  <c r="V19" i="24"/>
  <c r="W19" i="24"/>
  <c r="V20" i="24"/>
  <c r="W20" i="24"/>
  <c r="V16" i="24"/>
  <c r="W15" i="24"/>
  <c r="U3" i="24"/>
  <c r="Y3" i="24"/>
  <c r="W3" i="24"/>
  <c r="U7" i="24"/>
  <c r="W12" i="24"/>
  <c r="T10" i="24"/>
  <c r="U10" i="24"/>
  <c r="U26" i="24"/>
  <c r="T26" i="24"/>
  <c r="Y7" i="24"/>
  <c r="V25" i="24"/>
  <c r="W25" i="24"/>
  <c r="W22" i="24"/>
  <c r="W24" i="24"/>
  <c r="V9" i="24"/>
  <c r="T16" i="28"/>
  <c r="V11" i="24"/>
  <c r="W18" i="24"/>
  <c r="T25" i="28"/>
  <c r="V22" i="24"/>
  <c r="U4" i="2"/>
  <c r="T6" i="28"/>
  <c r="X26" i="24"/>
  <c r="Y26" i="24"/>
  <c r="W13" i="24"/>
  <c r="U17" i="28"/>
  <c r="W9" i="24"/>
  <c r="W8" i="24"/>
  <c r="W5" i="24"/>
  <c r="V23" i="24"/>
  <c r="R4" i="2"/>
  <c r="T22" i="28"/>
  <c r="T23" i="28"/>
  <c r="W23" i="24"/>
  <c r="N17" i="28"/>
  <c r="N14" i="28"/>
  <c r="O26" i="28"/>
  <c r="P26" i="28" s="1"/>
  <c r="V24" i="24"/>
  <c r="X21" i="24"/>
  <c r="Y21" i="24"/>
  <c r="W16" i="24"/>
  <c r="V12" i="24"/>
  <c r="Y14" i="24"/>
  <c r="X14" i="24"/>
  <c r="V13" i="24"/>
  <c r="P27" i="24"/>
  <c r="Q27" i="24" s="1"/>
  <c r="T24" i="28"/>
  <c r="M26" i="28"/>
  <c r="M40" i="120" l="1"/>
  <c r="V26" i="28"/>
  <c r="Q29" i="24"/>
  <c r="T20" i="28"/>
  <c r="AA7" i="24"/>
  <c r="Z7" i="24"/>
  <c r="AA17" i="24"/>
  <c r="Z17" i="24"/>
  <c r="P29" i="24"/>
  <c r="X29" i="24" s="1"/>
  <c r="T10" i="28"/>
  <c r="S26" i="28"/>
  <c r="W7" i="24"/>
  <c r="N29" i="24"/>
  <c r="O27" i="24"/>
  <c r="W14" i="24"/>
  <c r="W26" i="24"/>
  <c r="U26" i="28"/>
  <c r="W10" i="24"/>
  <c r="V14" i="24"/>
  <c r="T17" i="28"/>
  <c r="T14" i="28"/>
  <c r="W17" i="24"/>
  <c r="V26" i="24"/>
  <c r="V17" i="24"/>
  <c r="U27" i="24"/>
  <c r="T27" i="24"/>
  <c r="W21" i="24"/>
  <c r="V21" i="24"/>
  <c r="N26" i="28"/>
  <c r="Y27" i="24"/>
  <c r="X27" i="24"/>
  <c r="V7" i="24"/>
  <c r="Z29" i="24" l="1"/>
  <c r="AA27" i="24"/>
  <c r="Z27" i="24"/>
  <c r="T29" i="24"/>
  <c r="Y29" i="24"/>
  <c r="U29" i="24"/>
  <c r="O29" i="24"/>
  <c r="T26" i="28"/>
  <c r="W27" i="24"/>
  <c r="V27" i="24"/>
  <c r="AA29" i="24" l="1"/>
  <c r="H10" i="134"/>
  <c r="W29" i="24"/>
  <c r="V29" i="24"/>
  <c r="J10" i="134" l="1"/>
  <c r="H13" i="134" l="1"/>
  <c r="J13" i="134" l="1"/>
  <c r="H14" i="134" l="1"/>
  <c r="H15" i="134" l="1"/>
  <c r="J15" i="134" s="1"/>
  <c r="J14" i="134"/>
</calcChain>
</file>

<file path=xl/sharedStrings.xml><?xml version="1.0" encoding="utf-8"?>
<sst xmlns="http://schemas.openxmlformats.org/spreadsheetml/2006/main" count="350" uniqueCount="188">
  <si>
    <t>NISSAN IR DATASHEET</t>
    <phoneticPr fontId="21"/>
  </si>
  <si>
    <t>Global Retail Volume</t>
    <phoneticPr fontId="21"/>
  </si>
  <si>
    <t>(units)</t>
    <phoneticPr fontId="24"/>
  </si>
  <si>
    <t>Full Year</t>
    <phoneticPr fontId="21"/>
  </si>
  <si>
    <t>Q1</t>
    <phoneticPr fontId="21"/>
  </si>
  <si>
    <t>Q2</t>
    <phoneticPr fontId="21"/>
  </si>
  <si>
    <t>H1</t>
    <phoneticPr fontId="21"/>
  </si>
  <si>
    <t>Q3</t>
    <phoneticPr fontId="21"/>
  </si>
  <si>
    <t>Q3 YTD</t>
    <phoneticPr fontId="192"/>
  </si>
  <si>
    <t>Q4</t>
    <phoneticPr fontId="21"/>
  </si>
  <si>
    <t>H2</t>
    <phoneticPr fontId="21"/>
  </si>
  <si>
    <t>Full Year</t>
  </si>
  <si>
    <t>Japan</t>
    <phoneticPr fontId="24"/>
  </si>
  <si>
    <t>TIV</t>
    <phoneticPr fontId="24"/>
  </si>
  <si>
    <t>Nissan</t>
    <phoneticPr fontId="24"/>
  </si>
  <si>
    <t>Share</t>
    <phoneticPr fontId="24"/>
  </si>
  <si>
    <t>USA</t>
    <phoneticPr fontId="24"/>
  </si>
  <si>
    <t>TIV</t>
  </si>
  <si>
    <t>Nissan</t>
  </si>
  <si>
    <t>Share</t>
  </si>
  <si>
    <t>Canada</t>
    <phoneticPr fontId="24"/>
  </si>
  <si>
    <t>Others</t>
    <phoneticPr fontId="21"/>
  </si>
  <si>
    <t>Mexico</t>
    <phoneticPr fontId="24"/>
  </si>
  <si>
    <t>Guam</t>
    <phoneticPr fontId="24"/>
  </si>
  <si>
    <t>North America</t>
    <phoneticPr fontId="24"/>
  </si>
  <si>
    <t>Russia</t>
    <phoneticPr fontId="24"/>
  </si>
  <si>
    <t>-</t>
  </si>
  <si>
    <t>Share*</t>
    <phoneticPr fontId="192"/>
  </si>
  <si>
    <t>Europe excl. Russia</t>
    <phoneticPr fontId="24"/>
  </si>
  <si>
    <t>Europe</t>
    <phoneticPr fontId="24"/>
  </si>
  <si>
    <t>China**</t>
    <phoneticPr fontId="24"/>
  </si>
  <si>
    <t>Asia &amp; Oceania</t>
    <phoneticPr fontId="24"/>
  </si>
  <si>
    <t>Latin America</t>
    <phoneticPr fontId="24"/>
  </si>
  <si>
    <t>Middle East</t>
    <phoneticPr fontId="24"/>
  </si>
  <si>
    <t>Africa &amp; Others</t>
    <phoneticPr fontId="24"/>
  </si>
  <si>
    <t>Others (A&amp;O, LATAM, ME, AFR)</t>
    <phoneticPr fontId="21"/>
  </si>
  <si>
    <t>Overseas Total</t>
    <phoneticPr fontId="24"/>
  </si>
  <si>
    <t>Global</t>
    <phoneticPr fontId="24"/>
  </si>
  <si>
    <t>(Incl. Japan mini car)</t>
    <phoneticPr fontId="21"/>
  </si>
  <si>
    <t>(Excl. mini car)</t>
    <phoneticPr fontId="24"/>
  </si>
  <si>
    <t>(Mini car)</t>
    <phoneticPr fontId="24"/>
  </si>
  <si>
    <t>*Share for Europe : Registration base.</t>
    <phoneticPr fontId="24"/>
  </si>
  <si>
    <t>**TIV for China : PV and LCV only</t>
    <phoneticPr fontId="24"/>
  </si>
  <si>
    <t>Russia</t>
  </si>
  <si>
    <t>Global excluding China</t>
    <phoneticPr fontId="24"/>
  </si>
  <si>
    <t>China</t>
  </si>
  <si>
    <t>Others</t>
  </si>
  <si>
    <t>H1</t>
    <phoneticPr fontId="24"/>
  </si>
  <si>
    <t>Q3 YTD</t>
    <phoneticPr fontId="24"/>
  </si>
  <si>
    <t>H2</t>
    <phoneticPr fontId="24"/>
  </si>
  <si>
    <t>Full Year</t>
    <phoneticPr fontId="24"/>
  </si>
  <si>
    <t>vol.</t>
  </si>
  <si>
    <t>%</t>
  </si>
  <si>
    <t>North America</t>
  </si>
  <si>
    <t>USA</t>
    <phoneticPr fontId="21"/>
  </si>
  <si>
    <t>Guam</t>
    <phoneticPr fontId="21"/>
  </si>
  <si>
    <t>Mexico</t>
    <phoneticPr fontId="21"/>
  </si>
  <si>
    <t>Canada</t>
    <phoneticPr fontId="21"/>
  </si>
  <si>
    <t>Europe</t>
  </si>
  <si>
    <t>Western Europe</t>
    <phoneticPr fontId="21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</si>
  <si>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</si>
  <si>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</si>
  <si>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</si>
  <si>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</si>
  <si>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</si>
  <si>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</si>
  <si>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</si>
  <si>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</si>
  <si>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</si>
  <si>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24"/>
  </si>
  <si>
    <t>-</t>
    <phoneticPr fontId="21"/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</si>
  <si>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</si>
  <si>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</si>
  <si>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</si>
  <si>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</si>
  <si>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</si>
  <si>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</si>
  <si>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</si>
  <si>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</si>
  <si>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</si>
  <si>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</si>
  <si>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</si>
  <si>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Middle East</t>
    <phoneticPr fontId="21"/>
  </si>
  <si>
    <t>Saudi Arabia</t>
    <phoneticPr fontId="21"/>
  </si>
  <si>
    <t>GULF</t>
    <phoneticPr fontId="21"/>
  </si>
  <si>
    <t>Mediterranean/CIS</t>
    <phoneticPr fontId="21"/>
  </si>
  <si>
    <t>Turkey</t>
    <phoneticPr fontId="24"/>
  </si>
  <si>
    <t>Palestine</t>
    <phoneticPr fontId="24"/>
  </si>
  <si>
    <t>Africa</t>
  </si>
  <si>
    <t>South Africa</t>
  </si>
  <si>
    <t>Egypt</t>
    <phoneticPr fontId="24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</si>
  <si>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</si>
  <si>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</si>
  <si>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</si>
  <si>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</si>
  <si>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</si>
  <si>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</si>
  <si>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</si>
  <si>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</si>
  <si>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</si>
  <si>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</si>
  <si>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</si>
  <si>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Q1</t>
    <phoneticPr fontId="24"/>
  </si>
  <si>
    <t>Q2</t>
    <phoneticPr fontId="24"/>
  </si>
  <si>
    <t>Q3</t>
    <phoneticPr fontId="24"/>
  </si>
  <si>
    <t>Total</t>
  </si>
  <si>
    <t>Q4</t>
    <phoneticPr fontId="24"/>
  </si>
  <si>
    <t>vol.</t>
    <phoneticPr fontId="21"/>
  </si>
  <si>
    <t>Thailand</t>
    <phoneticPr fontId="24"/>
  </si>
  <si>
    <t>India</t>
    <phoneticPr fontId="24"/>
  </si>
  <si>
    <t>Brazil</t>
    <phoneticPr fontId="24"/>
  </si>
  <si>
    <t>units</t>
    <phoneticPr fontId="21"/>
  </si>
  <si>
    <t>EV/e-power</t>
    <phoneticPr fontId="21"/>
  </si>
  <si>
    <t>Total
Retail sales</t>
    <phoneticPr fontId="21"/>
  </si>
  <si>
    <t>%</t>
    <phoneticPr fontId="21"/>
  </si>
  <si>
    <t>Japan</t>
    <phoneticPr fontId="21"/>
  </si>
  <si>
    <t>US</t>
    <phoneticPr fontId="21"/>
  </si>
  <si>
    <t>China</t>
    <phoneticPr fontId="21"/>
  </si>
  <si>
    <t>Europe</t>
    <phoneticPr fontId="21"/>
  </si>
  <si>
    <t>Total</t>
    <phoneticPr fontId="21"/>
  </si>
  <si>
    <t>Taiwan</t>
    <phoneticPr fontId="24"/>
  </si>
  <si>
    <t>Others</t>
    <phoneticPr fontId="24"/>
  </si>
  <si>
    <t>Chile</t>
    <phoneticPr fontId="24"/>
  </si>
  <si>
    <t>Saudi Arabia</t>
    <phoneticPr fontId="24"/>
  </si>
  <si>
    <t>Africa</t>
    <phoneticPr fontId="24"/>
  </si>
  <si>
    <t>Total</t>
    <phoneticPr fontId="24"/>
  </si>
  <si>
    <t>FY2023</t>
    <phoneticPr fontId="21"/>
  </si>
  <si>
    <t>FY2024</t>
    <phoneticPr fontId="21"/>
  </si>
  <si>
    <t>China</t>
    <phoneticPr fontId="24"/>
  </si>
  <si>
    <t>US</t>
    <phoneticPr fontId="24"/>
  </si>
  <si>
    <t>Global Production Volume</t>
    <phoneticPr fontId="24"/>
  </si>
  <si>
    <t>FY2022
Full Year</t>
    <phoneticPr fontId="21"/>
  </si>
  <si>
    <t>DOM</t>
  </si>
  <si>
    <t>EXP</t>
  </si>
  <si>
    <t>Japan Total</t>
    <phoneticPr fontId="24"/>
  </si>
  <si>
    <t>Nissan / Infiniti / Venucia</t>
    <phoneticPr fontId="24"/>
  </si>
  <si>
    <t>DF</t>
    <phoneticPr fontId="24"/>
  </si>
  <si>
    <t>China Total</t>
    <phoneticPr fontId="24"/>
  </si>
  <si>
    <t>NNA</t>
  </si>
  <si>
    <t>NMEX</t>
  </si>
  <si>
    <t>COMPAS</t>
    <phoneticPr fontId="21"/>
  </si>
  <si>
    <t>North America Total</t>
    <phoneticPr fontId="37"/>
  </si>
  <si>
    <t>UK</t>
    <phoneticPr fontId="24"/>
  </si>
  <si>
    <t>NMUK</t>
  </si>
  <si>
    <t>France</t>
    <phoneticPr fontId="21"/>
  </si>
  <si>
    <r>
      <t xml:space="preserve">Renault </t>
    </r>
    <r>
      <rPr>
        <sz val="10"/>
        <rFont val="Arial"/>
        <family val="2"/>
      </rPr>
      <t>(Flins)</t>
    </r>
    <r>
      <rPr>
        <sz val="11"/>
        <rFont val="Arial"/>
        <family val="2"/>
      </rPr>
      <t>*</t>
    </r>
    <phoneticPr fontId="24"/>
  </si>
  <si>
    <t>Europe Total</t>
    <phoneticPr fontId="37"/>
  </si>
  <si>
    <t>Yulon*</t>
    <phoneticPr fontId="24"/>
  </si>
  <si>
    <t>RNAIPL</t>
    <phoneticPr fontId="21"/>
  </si>
  <si>
    <t>NMT</t>
    <phoneticPr fontId="24"/>
  </si>
  <si>
    <t>Asia (excl. China) Total</t>
  </si>
  <si>
    <t>NBA</t>
    <phoneticPr fontId="24"/>
  </si>
  <si>
    <t>Argentine</t>
    <phoneticPr fontId="21"/>
  </si>
  <si>
    <t>LATAM</t>
    <phoneticPr fontId="21"/>
  </si>
  <si>
    <t>S.Africa</t>
    <phoneticPr fontId="24"/>
  </si>
  <si>
    <t>NSA</t>
  </si>
  <si>
    <t>NMEG</t>
    <phoneticPr fontId="24"/>
  </si>
  <si>
    <t>Other overseas Total</t>
    <phoneticPr fontId="24"/>
  </si>
  <si>
    <t xml:space="preserve">Total </t>
    <phoneticPr fontId="24"/>
  </si>
  <si>
    <t>* Non-consolidated companies</t>
    <phoneticPr fontId="24"/>
  </si>
  <si>
    <t>Total include DFL(CY Base)</t>
    <phoneticPr fontId="24"/>
  </si>
  <si>
    <t>Total include DFL (FY Base)</t>
    <phoneticPr fontId="24"/>
  </si>
  <si>
    <t>Mexico</t>
  </si>
  <si>
    <t>NML Export Volume (export from Japan)</t>
    <phoneticPr fontId="24"/>
  </si>
  <si>
    <t>U.S.</t>
    <phoneticPr fontId="24"/>
  </si>
  <si>
    <t>Mid &amp; South
America</t>
    <phoneticPr fontId="24"/>
  </si>
  <si>
    <t>Asia</t>
    <phoneticPr fontId="24"/>
  </si>
  <si>
    <t>Oceania</t>
    <phoneticPr fontId="24"/>
  </si>
  <si>
    <t>UAE</t>
    <phoneticPr fontId="24"/>
  </si>
  <si>
    <t>Grand Total</t>
    <phoneticPr fontId="24"/>
  </si>
  <si>
    <t>* Regions are based on JAMA geographic division</t>
    <phoneticPr fontId="24"/>
  </si>
  <si>
    <t>Consolidated Sales Volume by region</t>
    <phoneticPr fontId="24"/>
  </si>
  <si>
    <t>North America</t>
    <phoneticPr fontId="21"/>
  </si>
  <si>
    <t>U.S. (incl. Guam)</t>
  </si>
  <si>
    <t>Canada</t>
  </si>
  <si>
    <r>
      <t>Europe</t>
    </r>
    <r>
      <rPr>
        <vertAlign val="superscript"/>
        <sz val="11"/>
        <rFont val="Arial"/>
        <family val="2"/>
      </rPr>
      <t>*</t>
    </r>
    <phoneticPr fontId="24"/>
  </si>
  <si>
    <t>Asia</t>
    <phoneticPr fontId="21"/>
  </si>
  <si>
    <t>Oceania</t>
  </si>
  <si>
    <t>M.East</t>
  </si>
  <si>
    <t>Latin.A</t>
  </si>
  <si>
    <t>M.East</t>
    <phoneticPr fontId="24"/>
  </si>
  <si>
    <t>Latin.A</t>
    <phoneticPr fontId="24"/>
  </si>
  <si>
    <t>*: Including sales to Renault OEM</t>
  </si>
  <si>
    <t xml:space="preserve">Global Retail Volume Detail </t>
    <phoneticPr fontId="21"/>
  </si>
  <si>
    <t>Variance FY2022 vs FY2023</t>
    <phoneticPr fontId="21"/>
  </si>
  <si>
    <t>Variance FY2023 vs FY2024</t>
    <phoneticPr fontId="21"/>
  </si>
  <si>
    <t>vs. FY2023</t>
  </si>
  <si>
    <t>L.A. &amp; Carribean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</si>
</sst>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;&quot;△ &quot;#,##0"/>
    <numFmt numFmtId="183" formatCode="#,##0_ ;[Red]\-#,##0\ "/>
    <numFmt numFmtId="184" formatCode="#,##0.0;&quot;△ &quot;#,##0.0"/>
    <numFmt numFmtId="185" formatCode="0_);[Red]\(0\)"/>
    <numFmt numFmtId="186" formatCode="#,##0,"/>
    <numFmt numFmtId="187" formatCode="#,##0.000;[Red]\-#,##0.000"/>
    <numFmt numFmtId="188" formatCode="0.00000"/>
    <numFmt numFmtId="189" formatCode="_-* #,##0_-;\-* #,##0_-;_-* &quot;-&quot;_-;_-@_-"/>
    <numFmt numFmtId="190" formatCode="0.00_);[Red]\(0.00\)"/>
    <numFmt numFmtId="191" formatCode="_-* #,##0.00\ &quot;F&quot;_-;\-* #,##0.00\ &quot;F&quot;_-;_-* &quot;-&quot;??\ &quot;F&quot;_-;_-@_-"/>
    <numFmt numFmtId="192" formatCode="_-* #,##0.00\ _F_-;\-* #,##0.00\ _F_-;_-* &quot;-&quot;??\ _F_-;_-@_-"/>
    <numFmt numFmtId="193" formatCode="_-* #,##0\ _F_-;\-* #,##0\ _F_-;_-* &quot;-&quot;\ _F_-;_-@_-"/>
    <numFmt numFmtId="194" formatCode="#,##0_);\(#,##0\);&quot;- &quot;"/>
    <numFmt numFmtId="195" formatCode=";;;"/>
    <numFmt numFmtId="196" formatCode="0.000"/>
    <numFmt numFmtId="197" formatCode="&quot;?#,##0;\-&quot;&quot;?&quot;#,##0"/>
    <numFmt numFmtId="198" formatCode="_ &quot;SFr.&quot;* #,##0_ ;_ &quot;SFr.&quot;* \-#,##0_ ;_ &quot;SFr.&quot;* &quot;-&quot;_ ;_ @_ "/>
    <numFmt numFmtId="199" formatCode="&quot;$&quot;#,##0.00;[Red]\-&quot;$&quot;#,##0.00"/>
    <numFmt numFmtId="200" formatCode="0_)"/>
    <numFmt numFmtId="201" formatCode="_-* #,##0\ _P_t_s_-;\-* #,##0\ _P_t_s_-;_-* &quot;-&quot;\ _P_t_s_-;_-@_-"/>
    <numFmt numFmtId="202" formatCode="_-* #,##0\ &quot;Pts&quot;_-;\-* #,##0\ &quot;Pts&quot;_-;_-* &quot;-&quot;\ &quot;Pts&quot;_-;_-@_-"/>
    <numFmt numFmtId="203" formatCode="_-* #,##0.00\ &quot;Pts&quot;_-;\-* #,##0.00\ &quot;Pts&quot;_-;_-* &quot;-&quot;??\ &quot;Pts&quot;_-;_-@_-"/>
    <numFmt numFmtId="204" formatCode="_-* #,##0\ &quot;F&quot;_-;\-* #,##0\ &quot;F&quot;_-;_-* &quot;-&quot;\ &quot;F&quot;_-;_-@_-"/>
    <numFmt numFmtId="205" formatCode="0.00_)"/>
    <numFmt numFmtId="206" formatCode="0%_);\(0%\)"/>
    <numFmt numFmtId="207" formatCode="General_)"/>
    <numFmt numFmtId="208" formatCode="#,###,&quot; &quot;"/>
    <numFmt numFmtId="209" formatCode="&quot;$&quot;#,##0,_);[Red]\(&quot;$&quot;#,##0,\)"/>
    <numFmt numFmtId="210" formatCode="_-* #,##0.00_-;\-* #,##0.00_-;_-* &quot;-&quot;??_-;_-@_-"/>
    <numFmt numFmtId="211" formatCode="_-&quot;￡&quot;* #,##0.00_-;\-&quot;￡&quot;* #,##0.00_-;_-&quot;￡&quot;* &quot;-&quot;??_-;_-@_-"/>
    <numFmt numFmtId="212" formatCode="_-&quot;￡&quot;* #,##0_-;\-&quot;￡&quot;* #,##0_-;_-&quot;￡&quot;* &quot;-&quot;_-;_-@_-"/>
    <numFmt numFmtId="213" formatCode="#,##0.0&quot;pts&quot;"/>
  </numFmts>
  <fonts count="194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9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1"/>
      <name val="ＭＳ Ｐ明朝"/>
      <family val="2"/>
      <charset val="128"/>
    </font>
    <font>
      <b/>
      <sz val="11"/>
      <color indexed="8"/>
      <name val="Arial"/>
      <family val="2"/>
    </font>
    <font>
      <b/>
      <sz val="11"/>
      <color theme="1"/>
      <name val="ＭＳ Ｐ明朝"/>
      <family val="1"/>
      <charset val="128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Nissan  pro light"/>
      <family val="2"/>
    </font>
    <font>
      <sz val="11"/>
      <color theme="1"/>
      <name val="Nissan  pro light"/>
    </font>
    <font>
      <sz val="11"/>
      <color indexed="10"/>
      <name val="Arial"/>
      <family val="2"/>
    </font>
    <font>
      <sz val="11"/>
      <color indexed="17"/>
      <name val="Arial"/>
      <family val="2"/>
    </font>
    <font>
      <b/>
      <sz val="11"/>
      <color indexed="12"/>
      <name val="Arial"/>
      <family val="2"/>
    </font>
    <font>
      <sz val="6"/>
      <name val="ＭＳ Ｐゴシック"/>
      <family val="3"/>
      <charset val="128"/>
      <scheme val="minor"/>
    </font>
    <font>
      <i/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4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dotted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tted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dotted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tted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/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double">
        <color auto="1"/>
      </left>
      <right style="medium">
        <color auto="1"/>
      </right>
      <top/>
      <bottom/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/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/>
      <right style="thin">
        <color indexed="64"/>
      </right>
      <top style="medium">
        <color auto="1"/>
      </top>
      <bottom style="dotted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ck">
        <color auto="1"/>
      </right>
      <top/>
      <bottom style="dotted">
        <color auto="1"/>
      </bottom>
      <diagonal/>
    </border>
    <border>
      <left/>
      <right/>
      <top style="double">
        <color auto="1"/>
      </top>
      <bottom/>
      <diagonal/>
    </border>
    <border>
      <left style="dotted">
        <color auto="1"/>
      </left>
      <right style="thin">
        <color indexed="64"/>
      </right>
      <top style="double">
        <color auto="1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dotted">
        <color auto="1"/>
      </left>
      <right style="thick">
        <color auto="1"/>
      </right>
      <top style="thick">
        <color auto="1"/>
      </top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hair">
        <color auto="1"/>
      </left>
      <right style="thick">
        <color auto="1"/>
      </right>
      <top/>
      <bottom style="double">
        <color auto="1"/>
      </bottom>
      <diagonal/>
    </border>
    <border>
      <left style="hair">
        <color auto="1"/>
      </left>
      <right style="thick">
        <color auto="1"/>
      </right>
      <top/>
      <bottom style="thin">
        <color indexed="64"/>
      </bottom>
      <diagonal/>
    </border>
    <border>
      <left style="hair">
        <color auto="1"/>
      </left>
      <right style="thick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dotted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hair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dotted">
        <color auto="1"/>
      </bottom>
      <diagonal/>
    </border>
    <border>
      <left style="double">
        <color auto="1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570">
    <xf numFmtId="0" fontId="0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/>
    <xf numFmtId="0" fontId="22" fillId="0" borderId="0"/>
    <xf numFmtId="0" fontId="25" fillId="0" borderId="0"/>
    <xf numFmtId="0" fontId="19" fillId="0" borderId="0"/>
    <xf numFmtId="0" fontId="25" fillId="0" borderId="0"/>
    <xf numFmtId="0" fontId="19" fillId="0" borderId="0"/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38" fontId="47" fillId="0" borderId="0" applyFont="0" applyFill="0" applyBorder="0" applyAlignment="0" applyProtection="0"/>
    <xf numFmtId="38" fontId="47" fillId="0" borderId="0" applyFont="0" applyFill="0" applyBorder="0" applyAlignment="0" applyProtection="0"/>
    <xf numFmtId="0" fontId="46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0" fontId="49" fillId="0" borderId="0">
      <alignment vertical="center"/>
    </xf>
    <xf numFmtId="38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188" fontId="52" fillId="0" borderId="0" applyFill="0" applyBorder="0" applyAlignment="0"/>
    <xf numFmtId="0" fontId="53" fillId="25" borderId="150" applyNumberFormat="0" applyAlignment="0" applyProtection="0">
      <alignment vertical="center"/>
    </xf>
    <xf numFmtId="0" fontId="54" fillId="26" borderId="151" applyNumberFormat="0" applyAlignment="0" applyProtection="0">
      <alignment vertical="center"/>
    </xf>
    <xf numFmtId="189" fontId="55" fillId="0" borderId="0" applyFont="0" applyFill="0" applyBorder="0" applyAlignment="0" applyProtection="0"/>
    <xf numFmtId="0" fontId="56" fillId="0" borderId="92" applyNumberFormat="0" applyBorder="0">
      <alignment horizontal="centerContinuous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9" fillId="9" borderId="0" applyNumberFormat="0" applyBorder="0" applyAlignment="0" applyProtection="0">
      <alignment vertical="center"/>
    </xf>
    <xf numFmtId="38" fontId="41" fillId="6" borderId="0" applyNumberFormat="0" applyBorder="0" applyAlignment="0" applyProtection="0"/>
    <xf numFmtId="0" fontId="29" fillId="0" borderId="89" applyNumberFormat="0" applyAlignment="0" applyProtection="0">
      <alignment horizontal="left" vertical="center"/>
    </xf>
    <xf numFmtId="0" fontId="29" fillId="0" borderId="122">
      <alignment horizontal="left" vertical="center"/>
    </xf>
    <xf numFmtId="0" fontId="60" fillId="0" borderId="152" applyNumberFormat="0" applyFill="0" applyAlignment="0" applyProtection="0">
      <alignment vertical="center"/>
    </xf>
    <xf numFmtId="0" fontId="61" fillId="0" borderId="153" applyNumberFormat="0" applyFill="0" applyAlignment="0" applyProtection="0">
      <alignment vertical="center"/>
    </xf>
    <xf numFmtId="0" fontId="62" fillId="0" borderId="154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64" fillId="12" borderId="150" applyNumberFormat="0" applyAlignment="0" applyProtection="0">
      <alignment vertical="center"/>
    </xf>
    <xf numFmtId="10" fontId="41" fillId="27" borderId="124" applyNumberFormat="0" applyBorder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155" applyNumberFormat="0" applyFill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2" fontId="69" fillId="4" borderId="0"/>
    <xf numFmtId="190" fontId="70" fillId="0" borderId="0"/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1" fillId="0" borderId="0">
      <alignment vertical="center"/>
    </xf>
    <xf numFmtId="0" fontId="72" fillId="0" borderId="0"/>
    <xf numFmtId="0" fontId="71" fillId="0" borderId="0">
      <alignment vertical="center"/>
    </xf>
    <xf numFmtId="0" fontId="73" fillId="0" borderId="0">
      <alignment vertical="center"/>
    </xf>
    <xf numFmtId="0" fontId="74" fillId="0" borderId="0"/>
    <xf numFmtId="0" fontId="7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29" borderId="156" applyNumberFormat="0" applyFont="0" applyAlignment="0" applyProtection="0">
      <alignment vertical="center"/>
    </xf>
    <xf numFmtId="0" fontId="76" fillId="25" borderId="157" applyNumberFormat="0" applyAlignment="0" applyProtection="0">
      <alignment vertical="center"/>
    </xf>
    <xf numFmtId="10" fontId="36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78" fillId="0" borderId="15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0" fontId="81" fillId="6" borderId="124">
      <alignment horizontal="left" vertical="center"/>
    </xf>
    <xf numFmtId="0" fontId="81" fillId="6" borderId="127" applyBorder="0">
      <alignment horizontal="center" vertical="center" wrapText="1"/>
    </xf>
    <xf numFmtId="189" fontId="55" fillId="0" borderId="0" applyFont="0" applyFill="0" applyBorder="0" applyAlignment="0" applyProtection="0"/>
    <xf numFmtId="179" fontId="81" fillId="6" borderId="124">
      <alignment vertical="center"/>
    </xf>
    <xf numFmtId="179" fontId="81" fillId="3" borderId="123">
      <alignment vertical="center"/>
      <protection locked="0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9" fillId="0" borderId="0"/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82" fillId="0" borderId="0">
      <alignment vertical="center"/>
    </xf>
    <xf numFmtId="0" fontId="83" fillId="0" borderId="0">
      <alignment vertical="center"/>
    </xf>
    <xf numFmtId="0" fontId="19" fillId="0" borderId="0"/>
    <xf numFmtId="0" fontId="84" fillId="0" borderId="0"/>
    <xf numFmtId="0" fontId="19" fillId="0" borderId="0"/>
    <xf numFmtId="0" fontId="45" fillId="0" borderId="0">
      <alignment vertical="center"/>
    </xf>
    <xf numFmtId="0" fontId="19" fillId="0" borderId="0">
      <alignment vertical="center"/>
    </xf>
    <xf numFmtId="0" fontId="75" fillId="0" borderId="0">
      <alignment vertical="center"/>
    </xf>
    <xf numFmtId="0" fontId="19" fillId="0" borderId="0"/>
    <xf numFmtId="0" fontId="7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1" fillId="0" borderId="0">
      <alignment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80" fillId="0" borderId="0">
      <alignment vertical="center"/>
    </xf>
    <xf numFmtId="0" fontId="19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7" fontId="85" fillId="0" borderId="0" applyFont="0" applyFill="0" applyBorder="0" applyAlignment="0" applyProtection="0"/>
    <xf numFmtId="189" fontId="85" fillId="0" borderId="0" applyFont="0" applyFill="0" applyBorder="0" applyAlignment="0" applyProtection="0"/>
    <xf numFmtId="0" fontId="86" fillId="0" borderId="0"/>
    <xf numFmtId="38" fontId="19" fillId="0" borderId="0" applyFont="0" applyFill="0" applyBorder="0" applyAlignment="0" applyProtection="0">
      <alignment vertical="center"/>
    </xf>
    <xf numFmtId="0" fontId="36" fillId="0" borderId="0"/>
    <xf numFmtId="0" fontId="36" fillId="0" borderId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91" fillId="0" borderId="0">
      <alignment vertical="center"/>
    </xf>
    <xf numFmtId="38" fontId="91" fillId="0" borderId="0" applyFont="0" applyFill="0" applyBorder="0" applyAlignment="0" applyProtection="0">
      <alignment vertical="center"/>
    </xf>
    <xf numFmtId="0" fontId="91" fillId="0" borderId="0">
      <alignment vertical="center"/>
    </xf>
    <xf numFmtId="38" fontId="19" fillId="0" borderId="0" applyFont="0" applyFill="0" applyBorder="0" applyAlignment="0" applyProtection="0"/>
    <xf numFmtId="0" fontId="92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0" fontId="97" fillId="0" borderId="0"/>
    <xf numFmtId="38" fontId="19" fillId="0" borderId="0" applyFont="0" applyFill="0" applyBorder="0" applyAlignment="0" applyProtection="0"/>
    <xf numFmtId="0" fontId="19" fillId="0" borderId="0">
      <alignment vertical="center"/>
    </xf>
    <xf numFmtId="0" fontId="101" fillId="0" borderId="0"/>
    <xf numFmtId="0" fontId="102" fillId="0" borderId="0"/>
    <xf numFmtId="0" fontId="103" fillId="0" borderId="0"/>
    <xf numFmtId="191" fontId="36" fillId="0" borderId="0" applyFont="0" applyFill="0" applyBorder="0" applyAlignment="0" applyProtection="0"/>
    <xf numFmtId="0" fontId="104" fillId="0" borderId="0"/>
    <xf numFmtId="42" fontId="105" fillId="0" borderId="0" applyFont="0" applyFill="0" applyBorder="0" applyAlignment="0" applyProtection="0"/>
    <xf numFmtId="43" fontId="106" fillId="0" borderId="0" applyFont="0" applyFill="0" applyBorder="0" applyAlignment="0" applyProtection="0"/>
    <xf numFmtId="41" fontId="105" fillId="0" borderId="0" applyFont="0" applyFill="0" applyBorder="0" applyAlignment="0" applyProtection="0"/>
    <xf numFmtId="0" fontId="107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9" fontId="119" fillId="0" borderId="0" applyFont="0" applyFill="0" applyBorder="0" applyAlignment="0" applyProtection="0"/>
    <xf numFmtId="0" fontId="105" fillId="0" borderId="0"/>
    <xf numFmtId="44" fontId="105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36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20" fillId="0" borderId="0"/>
    <xf numFmtId="40" fontId="121" fillId="0" borderId="0" applyFont="0" applyFill="0" applyBorder="0" applyAlignment="0" applyProtection="0"/>
    <xf numFmtId="38" fontId="121" fillId="0" borderId="0" applyFont="0" applyFill="0" applyBorder="0" applyAlignment="0" applyProtection="0"/>
    <xf numFmtId="8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 applyNumberFormat="0" applyFill="0" applyBorder="0" applyAlignment="0" applyProtection="0">
      <alignment vertical="top"/>
      <protection locked="0"/>
    </xf>
    <xf numFmtId="42" fontId="105" fillId="0" borderId="0" applyFont="0" applyFill="0" applyBorder="0" applyAlignment="0" applyProtection="0"/>
    <xf numFmtId="44" fontId="105" fillId="0" borderId="0" applyFont="0" applyFill="0" applyBorder="0" applyAlignment="0" applyProtection="0"/>
    <xf numFmtId="40" fontId="124" fillId="0" borderId="0" applyFont="0" applyFill="0" applyBorder="0" applyAlignment="0" applyProtection="0"/>
    <xf numFmtId="38" fontId="124" fillId="0" borderId="0" applyFont="0" applyFill="0" applyBorder="0" applyAlignment="0" applyProtection="0"/>
    <xf numFmtId="40" fontId="125" fillId="0" borderId="0" applyFont="0" applyFill="0" applyBorder="0" applyAlignment="0" applyProtection="0"/>
    <xf numFmtId="38" fontId="125" fillId="0" borderId="0" applyFont="0" applyFill="0" applyBorder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0" fontId="121" fillId="0" borderId="0"/>
    <xf numFmtId="0" fontId="36" fillId="0" borderId="0"/>
    <xf numFmtId="0" fontId="120" fillId="0" borderId="0"/>
    <xf numFmtId="0" fontId="124" fillId="0" borderId="0"/>
    <xf numFmtId="40" fontId="121" fillId="0" borderId="0" applyFont="0" applyFill="0" applyBorder="0" applyAlignment="0" applyProtection="0"/>
    <xf numFmtId="38" fontId="12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25" fillId="0" borderId="0"/>
    <xf numFmtId="0" fontId="25" fillId="0" borderId="0"/>
    <xf numFmtId="0" fontId="127" fillId="0" borderId="0"/>
    <xf numFmtId="38" fontId="127" fillId="0" borderId="0"/>
    <xf numFmtId="0" fontId="25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128" fillId="0" borderId="0"/>
    <xf numFmtId="38" fontId="128" fillId="0" borderId="0"/>
    <xf numFmtId="0" fontId="25" fillId="0" borderId="0"/>
    <xf numFmtId="0" fontId="129" fillId="0" borderId="0"/>
    <xf numFmtId="38" fontId="36" fillId="0" borderId="0"/>
    <xf numFmtId="38" fontId="36" fillId="0" borderId="0"/>
    <xf numFmtId="38" fontId="36" fillId="0" borderId="0"/>
    <xf numFmtId="38" fontId="36" fillId="0" borderId="0"/>
    <xf numFmtId="38" fontId="36" fillId="0" borderId="0"/>
    <xf numFmtId="38" fontId="36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194" fontId="130" fillId="0" borderId="0"/>
    <xf numFmtId="0" fontId="131" fillId="0" borderId="0"/>
    <xf numFmtId="38" fontId="131" fillId="0" borderId="0"/>
    <xf numFmtId="0" fontId="38" fillId="0" borderId="0">
      <alignment vertical="top"/>
    </xf>
    <xf numFmtId="0" fontId="38" fillId="0" borderId="0">
      <alignment vertical="top"/>
    </xf>
    <xf numFmtId="0" fontId="87" fillId="0" borderId="185" applyNumberFormat="0" applyFill="0" applyAlignment="0" applyProtection="0"/>
    <xf numFmtId="0" fontId="38" fillId="0" borderId="0">
      <alignment vertical="top"/>
    </xf>
    <xf numFmtId="0" fontId="38" fillId="0" borderId="0">
      <alignment vertical="top"/>
    </xf>
    <xf numFmtId="0" fontId="25" fillId="0" borderId="0"/>
    <xf numFmtId="0" fontId="25" fillId="0" borderId="0"/>
    <xf numFmtId="0" fontId="3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28" fillId="0" borderId="0">
      <alignment vertical="center"/>
    </xf>
    <xf numFmtId="178" fontId="36" fillId="0" borderId="0" applyFont="0" applyFill="0" applyBorder="0" applyAlignment="0" applyProtection="0"/>
    <xf numFmtId="8" fontId="132" fillId="0" borderId="0" applyFont="0" applyFill="0" applyBorder="0" applyAlignment="0" applyProtection="0"/>
    <xf numFmtId="178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6" fontId="132" fillId="0" borderId="0" applyFont="0" applyFill="0" applyBorder="0" applyAlignment="0" applyProtection="0"/>
    <xf numFmtId="8" fontId="133" fillId="0" borderId="0" applyFont="0" applyFill="0" applyBorder="0" applyAlignment="0" applyProtection="0"/>
    <xf numFmtId="6" fontId="133" fillId="0" borderId="0" applyFont="0" applyFill="0" applyBorder="0" applyAlignment="0" applyProtection="0"/>
    <xf numFmtId="0" fontId="13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35" fillId="0" borderId="0" applyNumberFormat="0" applyFill="0" applyBorder="0" applyAlignment="0" applyProtection="0">
      <alignment vertical="top"/>
      <protection locked="0"/>
    </xf>
    <xf numFmtId="40" fontId="136" fillId="0" borderId="0" applyFont="0" applyFill="0" applyBorder="0" applyAlignment="0" applyProtection="0"/>
    <xf numFmtId="38" fontId="136" fillId="0" borderId="0" applyFont="0" applyFill="0" applyBorder="0" applyAlignment="0" applyProtection="0"/>
    <xf numFmtId="8" fontId="137" fillId="0" borderId="0" applyFont="0" applyFill="0" applyBorder="0" applyAlignment="0" applyProtection="0"/>
    <xf numFmtId="6" fontId="137" fillId="0" borderId="0" applyFont="0" applyFill="0" applyBorder="0" applyAlignment="0" applyProtection="0"/>
    <xf numFmtId="186" fontId="93" fillId="0" borderId="0" applyFont="0" applyFill="0" applyBorder="0" applyAlignment="0" applyProtection="0"/>
    <xf numFmtId="195" fontId="93" fillId="0" borderId="0" applyFont="0" applyFill="0" applyBorder="0" applyAlignment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/>
    <xf numFmtId="0" fontId="19" fillId="0" borderId="0"/>
    <xf numFmtId="196" fontId="19" fillId="0" borderId="178">
      <alignment horizontal="center"/>
    </xf>
    <xf numFmtId="0" fontId="95" fillId="0" borderId="178">
      <alignment horizontal="center"/>
    </xf>
    <xf numFmtId="9" fontId="119" fillId="0" borderId="0" applyFont="0" applyFill="0" applyBorder="0" applyAlignment="0" applyProtection="0"/>
    <xf numFmtId="0" fontId="140" fillId="0" borderId="0" applyNumberFormat="0" applyFill="0" applyBorder="0" applyAlignment="0"/>
    <xf numFmtId="42" fontId="141" fillId="0" borderId="0" applyFont="0" applyFill="0" applyBorder="0" applyAlignment="0" applyProtection="0"/>
    <xf numFmtId="44" fontId="141" fillId="0" borderId="0" applyFont="0" applyFill="0" applyBorder="0" applyAlignment="0" applyProtection="0"/>
    <xf numFmtId="41" fontId="141" fillId="0" borderId="0" applyFont="0" applyFill="0" applyBorder="0" applyAlignment="0" applyProtection="0"/>
    <xf numFmtId="43" fontId="141" fillId="0" borderId="0" applyFont="0" applyFill="0" applyBorder="0" applyAlignment="0" applyProtection="0"/>
    <xf numFmtId="0" fontId="25" fillId="0" borderId="171"/>
    <xf numFmtId="0" fontId="142" fillId="30" borderId="171"/>
    <xf numFmtId="0" fontId="142" fillId="31" borderId="171"/>
    <xf numFmtId="0" fontId="143" fillId="0" borderId="0" applyNumberFormat="0" applyFill="0" applyBorder="0" applyProtection="0">
      <alignment horizontal="left"/>
    </xf>
    <xf numFmtId="0" fontId="144" fillId="0" borderId="0"/>
    <xf numFmtId="197" fontId="19" fillId="0" borderId="0" applyFill="0" applyBorder="0" applyAlignment="0"/>
    <xf numFmtId="0" fontId="145" fillId="0" borderId="0" applyNumberFormat="0" applyFill="0" applyBorder="0" applyProtection="0">
      <alignment horizontal="right"/>
    </xf>
    <xf numFmtId="37" fontId="146" fillId="0" borderId="0" applyFont="0" applyFill="0" applyBorder="0" applyAlignment="0" applyProtection="0"/>
    <xf numFmtId="0" fontId="36" fillId="0" borderId="0" applyFont="0" applyFill="0" applyBorder="0" applyAlignment="0" applyProtection="0"/>
    <xf numFmtId="4" fontId="25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99" fontId="2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47" fillId="0" borderId="0" applyNumberFormat="0" applyFill="0" applyBorder="0" applyProtection="0">
      <alignment horizontal="left"/>
    </xf>
    <xf numFmtId="0" fontId="148" fillId="0" borderId="0" applyNumberFormat="0" applyFill="0" applyBorder="0" applyProtection="0">
      <alignment horizontal="right"/>
    </xf>
    <xf numFmtId="0" fontId="41" fillId="0" borderId="0" applyFont="0" applyFill="0" applyBorder="0" applyAlignment="0" applyProtection="0"/>
    <xf numFmtId="200" fontId="149" fillId="0" borderId="0"/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Protection="0">
      <alignment horizontal="right"/>
    </xf>
    <xf numFmtId="0" fontId="152" fillId="0" borderId="0"/>
    <xf numFmtId="1" fontId="153" fillId="0" borderId="96">
      <alignment horizontal="center"/>
    </xf>
    <xf numFmtId="38" fontId="41" fillId="4" borderId="0" applyNumberFormat="0" applyBorder="0" applyAlignment="0" applyProtection="0"/>
    <xf numFmtId="0" fontId="23" fillId="0" borderId="0"/>
    <xf numFmtId="0" fontId="29" fillId="0" borderId="169">
      <alignment horizontal="left" vertical="center"/>
    </xf>
    <xf numFmtId="0" fontId="154" fillId="0" borderId="0"/>
    <xf numFmtId="0" fontId="155" fillId="0" borderId="0"/>
    <xf numFmtId="0" fontId="56" fillId="0" borderId="0"/>
    <xf numFmtId="0" fontId="156" fillId="0" borderId="0" applyNumberFormat="0" applyFill="0" applyBorder="0" applyAlignment="0" applyProtection="0">
      <alignment vertical="top"/>
      <protection locked="0"/>
    </xf>
    <xf numFmtId="0" fontId="157" fillId="0" borderId="0" applyBorder="0"/>
    <xf numFmtId="10" fontId="41" fillId="4" borderId="171" applyNumberFormat="0" applyBorder="0" applyAlignment="0" applyProtection="0"/>
    <xf numFmtId="0" fontId="38" fillId="0" borderId="0" applyNumberFormat="0" applyFill="0" applyBorder="0" applyProtection="0">
      <alignment horizontal="left"/>
    </xf>
    <xf numFmtId="0" fontId="157" fillId="0" borderId="0"/>
    <xf numFmtId="0" fontId="6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58" fillId="0" borderId="0" applyNumberFormat="0" applyFill="0" applyBorder="0" applyAlignment="0" applyProtection="0">
      <alignment vertical="top"/>
      <protection locked="0"/>
    </xf>
    <xf numFmtId="38" fontId="159" fillId="0" borderId="0" applyFont="0" applyFill="0" applyBorder="0" applyAlignment="0" applyProtection="0"/>
    <xf numFmtId="20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191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157" fillId="0" borderId="0"/>
    <xf numFmtId="0" fontId="149" fillId="0" borderId="0"/>
    <xf numFmtId="205" fontId="160" fillId="0" borderId="0"/>
    <xf numFmtId="0" fontId="25" fillId="0" borderId="0"/>
    <xf numFmtId="0" fontId="36" fillId="0" borderId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1" fontId="36" fillId="0" borderId="0" applyFont="0" applyFill="0" applyBorder="0" applyAlignment="0" applyProtection="0"/>
    <xf numFmtId="0" fontId="147" fillId="0" borderId="0" applyNumberFormat="0" applyFill="0" applyBorder="0" applyProtection="0">
      <alignment horizontal="left"/>
    </xf>
    <xf numFmtId="206" fontId="146" fillId="0" borderId="0" applyFont="0" applyFill="0" applyBorder="0" applyAlignment="0" applyProtection="0"/>
    <xf numFmtId="10" fontId="36" fillId="0" borderId="0" applyFont="0" applyFill="0" applyBorder="0" applyAlignment="0" applyProtection="0">
      <alignment vertical="center"/>
    </xf>
    <xf numFmtId="0" fontId="161" fillId="0" borderId="0" applyNumberFormat="0" applyFill="0" applyBorder="0" applyProtection="0">
      <alignment horizontal="right"/>
    </xf>
    <xf numFmtId="4" fontId="36" fillId="0" borderId="0" applyFont="0" applyFill="0" applyBorder="0" applyProtection="0">
      <alignment horizontal="right"/>
    </xf>
    <xf numFmtId="0" fontId="162" fillId="0" borderId="0" applyNumberFormat="0" applyFont="0" applyFill="0" applyBorder="0" applyAlignment="0" applyProtection="0">
      <alignment horizontal="left"/>
    </xf>
    <xf numFmtId="15" fontId="162" fillId="0" borderId="0" applyFont="0" applyFill="0" applyBorder="0" applyAlignment="0" applyProtection="0"/>
    <xf numFmtId="4" fontId="162" fillId="0" borderId="0" applyFont="0" applyFill="0" applyBorder="0" applyAlignment="0" applyProtection="0"/>
    <xf numFmtId="0" fontId="153" fillId="0" borderId="177">
      <alignment horizontal="center"/>
    </xf>
    <xf numFmtId="207" fontId="163" fillId="0" borderId="0" applyFill="0" applyAlignment="0"/>
    <xf numFmtId="0" fontId="36" fillId="0" borderId="0"/>
    <xf numFmtId="208" fontId="163" fillId="1" borderId="58" applyBorder="0" applyProtection="0">
      <alignment vertical="center"/>
    </xf>
    <xf numFmtId="0" fontId="164" fillId="0" borderId="0"/>
    <xf numFmtId="209" fontId="165" fillId="0" borderId="90" applyFont="0" applyFill="0" applyBorder="0" applyAlignment="0" applyProtection="0">
      <alignment horizontal="right"/>
    </xf>
    <xf numFmtId="0" fontId="98" fillId="0" borderId="0" applyFill="0" applyBorder="0" applyProtection="0">
      <alignment horizontal="left" vertical="top"/>
    </xf>
    <xf numFmtId="0" fontId="38" fillId="0" borderId="0" applyNumberFormat="0" applyFill="0" applyBorder="0" applyProtection="0">
      <alignment horizontal="left"/>
    </xf>
    <xf numFmtId="0" fontId="149" fillId="0" borderId="186"/>
    <xf numFmtId="0" fontId="166" fillId="0" borderId="0" applyNumberFormat="0" applyFill="0" applyBorder="0" applyAlignment="0" applyProtection="0"/>
    <xf numFmtId="0" fontId="167" fillId="32" borderId="187" applyNumberFormat="0" applyAlignment="0" applyProtection="0"/>
    <xf numFmtId="0" fontId="36" fillId="0" borderId="0" applyNumberFormat="0" applyFont="0" applyBorder="0" applyAlignment="0" applyProtection="0"/>
    <xf numFmtId="0" fontId="168" fillId="0" borderId="0" applyNumberFormat="0" applyFill="0" applyBorder="0" applyProtection="0">
      <alignment horizontal="right"/>
    </xf>
    <xf numFmtId="0" fontId="169" fillId="0" borderId="0" applyFont="0" applyFill="0" applyBorder="0" applyAlignment="0" applyProtection="0"/>
    <xf numFmtId="0" fontId="19" fillId="0" borderId="129"/>
    <xf numFmtId="9" fontId="99" fillId="0" borderId="0" applyFont="0" applyFill="0" applyBorder="0" applyAlignment="0" applyProtection="0"/>
    <xf numFmtId="41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2" fontId="170" fillId="0" borderId="0" applyFont="0" applyFill="0" applyBorder="0" applyAlignment="0" applyProtection="0"/>
    <xf numFmtId="44" fontId="170" fillId="0" borderId="0" applyFont="0" applyFill="0" applyBorder="0" applyAlignment="0" applyProtection="0"/>
    <xf numFmtId="0" fontId="170" fillId="0" borderId="0"/>
    <xf numFmtId="9" fontId="171" fillId="0" borderId="0" applyFont="0" applyFill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/>
    <xf numFmtId="0" fontId="70" fillId="0" borderId="0"/>
    <xf numFmtId="0" fontId="174" fillId="0" borderId="0"/>
    <xf numFmtId="176" fontId="106" fillId="0" borderId="0" applyFont="0" applyFill="0" applyBorder="0" applyAlignment="0" applyProtection="0"/>
    <xf numFmtId="0" fontId="175" fillId="0" borderId="0"/>
    <xf numFmtId="49" fontId="96" fillId="27" borderId="58">
      <alignment horizontal="center" vertical="center" wrapText="1"/>
    </xf>
    <xf numFmtId="210" fontId="36" fillId="0" borderId="0" applyFont="0" applyFill="0" applyBorder="0" applyAlignment="0" applyProtection="0"/>
    <xf numFmtId="189" fontId="36" fillId="0" borderId="0" applyFont="0" applyFill="0" applyBorder="0" applyAlignment="0" applyProtection="0"/>
    <xf numFmtId="49" fontId="176" fillId="33" borderId="188">
      <alignment horizontal="center" vertical="center" wrapText="1"/>
    </xf>
    <xf numFmtId="0" fontId="36" fillId="0" borderId="0"/>
    <xf numFmtId="41" fontId="36" fillId="0" borderId="0" applyFont="0" applyFill="0" applyBorder="0" applyAlignment="0" applyProtection="0"/>
    <xf numFmtId="8" fontId="124" fillId="0" borderId="0" applyFont="0" applyFill="0" applyBorder="0" applyAlignment="0" applyProtection="0"/>
    <xf numFmtId="6" fontId="124" fillId="0" borderId="0" applyFont="0" applyFill="0" applyBorder="0" applyAlignment="0" applyProtection="0"/>
    <xf numFmtId="211" fontId="36" fillId="0" borderId="0" applyFont="0" applyFill="0" applyBorder="0" applyAlignment="0" applyProtection="0"/>
    <xf numFmtId="212" fontId="36" fillId="0" borderId="0" applyFont="0" applyFill="0" applyBorder="0" applyAlignment="0" applyProtection="0"/>
    <xf numFmtId="49" fontId="96" fillId="0" borderId="58">
      <alignment horizontal="center" vertical="center" wrapText="1"/>
    </xf>
    <xf numFmtId="0" fontId="93" fillId="0" borderId="0"/>
    <xf numFmtId="0" fontId="177" fillId="0" borderId="0"/>
    <xf numFmtId="0" fontId="178" fillId="0" borderId="0"/>
    <xf numFmtId="0" fontId="179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97" fillId="0" borderId="0"/>
    <xf numFmtId="41" fontId="36" fillId="0" borderId="0" applyFont="0" applyFill="0" applyBorder="0" applyAlignment="0" applyProtection="0"/>
    <xf numFmtId="0" fontId="36" fillId="0" borderId="0"/>
    <xf numFmtId="0" fontId="94" fillId="0" borderId="0"/>
    <xf numFmtId="9" fontId="94" fillId="0" borderId="0" applyFont="0" applyFill="0" applyBorder="0" applyAlignment="0" applyProtection="0"/>
    <xf numFmtId="0" fontId="182" fillId="0" borderId="0"/>
    <xf numFmtId="38" fontId="182" fillId="0" borderId="0" applyFont="0" applyFill="0" applyBorder="0" applyAlignment="0" applyProtection="0"/>
    <xf numFmtId="9" fontId="182" fillId="0" borderId="0" applyFont="0" applyFill="0" applyBorder="0" applyAlignment="0" applyProtection="0"/>
    <xf numFmtId="9" fontId="70" fillId="0" borderId="0" applyFont="0" applyFill="0" applyBorder="0" applyAlignment="0" applyProtection="0"/>
    <xf numFmtId="37" fontId="97" fillId="0" borderId="0"/>
    <xf numFmtId="9" fontId="19" fillId="0" borderId="0" applyFont="0" applyFill="0" applyBorder="0" applyAlignment="0" applyProtection="0"/>
    <xf numFmtId="0" fontId="19" fillId="0" borderId="0"/>
    <xf numFmtId="0" fontId="94" fillId="0" borderId="0"/>
    <xf numFmtId="0" fontId="94" fillId="0" borderId="0"/>
    <xf numFmtId="9" fontId="94" fillId="0" borderId="0" applyFont="0" applyFill="0" applyBorder="0" applyAlignment="0" applyProtection="0"/>
    <xf numFmtId="0" fontId="94" fillId="0" borderId="0"/>
    <xf numFmtId="0" fontId="97" fillId="0" borderId="184"/>
    <xf numFmtId="0" fontId="183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8" fillId="0" borderId="0"/>
    <xf numFmtId="0" fontId="25" fillId="0" borderId="0"/>
    <xf numFmtId="41" fontId="185" fillId="0" borderId="0" applyFont="0" applyFill="0" applyBorder="0" applyAlignment="0" applyProtection="0"/>
    <xf numFmtId="0" fontId="11" fillId="0" borderId="0">
      <alignment vertical="center"/>
    </xf>
    <xf numFmtId="0" fontId="19" fillId="0" borderId="0"/>
    <xf numFmtId="9" fontId="19" fillId="0" borderId="0" applyFont="0" applyFill="0" applyBorder="0" applyAlignment="0" applyProtection="0"/>
    <xf numFmtId="0" fontId="72" fillId="0" borderId="0"/>
    <xf numFmtId="38" fontId="72" fillId="0" borderId="0" applyFont="0" applyFill="0" applyBorder="0" applyAlignment="0" applyProtection="0"/>
    <xf numFmtId="10" fontId="41" fillId="4" borderId="190" applyNumberFormat="0" applyBorder="0" applyAlignment="0" applyProtection="0"/>
    <xf numFmtId="0" fontId="142" fillId="31" borderId="190"/>
    <xf numFmtId="0" fontId="142" fillId="30" borderId="190"/>
    <xf numFmtId="0" fontId="25" fillId="0" borderId="190"/>
    <xf numFmtId="0" fontId="25" fillId="0" borderId="189"/>
    <xf numFmtId="0" fontId="142" fillId="30" borderId="189"/>
    <xf numFmtId="0" fontId="142" fillId="31" borderId="189"/>
    <xf numFmtId="10" fontId="41" fillId="4" borderId="189" applyNumberFormat="0" applyBorder="0" applyAlignment="0" applyProtection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87" fillId="0" borderId="352" applyNumberFormat="0" applyFill="0" applyAlignment="0" applyProtection="0"/>
    <xf numFmtId="196" fontId="19" fillId="0" borderId="227">
      <alignment horizontal="center"/>
    </xf>
    <xf numFmtId="0" fontId="95" fillId="0" borderId="227">
      <alignment horizontal="center"/>
    </xf>
    <xf numFmtId="0" fontId="29" fillId="0" borderId="211">
      <alignment horizontal="left" vertical="center"/>
    </xf>
    <xf numFmtId="0" fontId="153" fillId="0" borderId="325">
      <alignment horizontal="center"/>
    </xf>
    <xf numFmtId="38" fontId="2" fillId="0" borderId="0" applyFont="0" applyFill="0" applyBorder="0" applyAlignment="0" applyProtection="0">
      <alignment vertical="center"/>
    </xf>
    <xf numFmtId="49" fontId="176" fillId="33" borderId="353">
      <alignment horizontal="center" vertical="center" wrapText="1"/>
    </xf>
    <xf numFmtId="41" fontId="185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208" fontId="163" fillId="1" borderId="354" applyBorder="0" applyProtection="0">
      <alignment vertical="center"/>
    </xf>
    <xf numFmtId="49" fontId="96" fillId="27" borderId="354">
      <alignment horizontal="center" vertical="center" wrapText="1"/>
    </xf>
    <xf numFmtId="49" fontId="96" fillId="0" borderId="354">
      <alignment horizontal="center" vertical="center" wrapText="1"/>
    </xf>
    <xf numFmtId="196" fontId="19" fillId="0" borderId="227">
      <alignment horizontal="center"/>
    </xf>
    <xf numFmtId="0" fontId="95" fillId="0" borderId="227">
      <alignment horizontal="center"/>
    </xf>
    <xf numFmtId="0" fontId="29" fillId="0" borderId="211">
      <alignment horizontal="left"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7" fillId="0" borderId="418" applyNumberFormat="0" applyFill="0" applyAlignment="0" applyProtection="0"/>
    <xf numFmtId="196" fontId="19" fillId="0" borderId="416">
      <alignment horizontal="center"/>
    </xf>
    <xf numFmtId="0" fontId="95" fillId="0" borderId="416">
      <alignment horizontal="center"/>
    </xf>
    <xf numFmtId="49" fontId="176" fillId="33" borderId="419">
      <alignment horizontal="center" vertical="center" wrapText="1"/>
    </xf>
    <xf numFmtId="0" fontId="97" fillId="0" borderId="417"/>
    <xf numFmtId="41" fontId="185" fillId="0" borderId="0" applyFont="0" applyFill="0" applyBorder="0" applyAlignment="0" applyProtection="0"/>
    <xf numFmtId="0" fontId="1" fillId="0" borderId="0">
      <alignment vertical="center"/>
    </xf>
  </cellStyleXfs>
  <cellXfs count="855">
    <xf numFmtId="0" fontId="0" fillId="0" borderId="0" xfId="0">
      <alignment vertical="center"/>
    </xf>
    <xf numFmtId="38" fontId="23" fillId="0" borderId="0" xfId="6" applyNumberFormat="1" applyFont="1" applyAlignment="1">
      <alignment horizontal="right" vertical="center"/>
    </xf>
    <xf numFmtId="38" fontId="23" fillId="0" borderId="0" xfId="6" applyNumberFormat="1" applyFont="1" applyAlignment="1">
      <alignment vertical="center"/>
    </xf>
    <xf numFmtId="0" fontId="23" fillId="0" borderId="0" xfId="6" applyFont="1" applyAlignment="1">
      <alignment vertical="center"/>
    </xf>
    <xf numFmtId="0" fontId="27" fillId="0" borderId="0" xfId="3" applyFont="1" applyAlignment="1">
      <alignment horizontal="right"/>
    </xf>
    <xf numFmtId="38" fontId="30" fillId="0" borderId="6" xfId="527" applyFont="1" applyFill="1" applyBorder="1" applyAlignment="1" applyProtection="1">
      <alignment vertical="center"/>
    </xf>
    <xf numFmtId="38" fontId="30" fillId="0" borderId="15" xfId="527" applyFont="1" applyFill="1" applyBorder="1" applyAlignment="1" applyProtection="1">
      <alignment vertical="center"/>
    </xf>
    <xf numFmtId="0" fontId="26" fillId="0" borderId="0" xfId="0" applyFont="1" applyAlignment="1">
      <alignment horizontal="center" vertical="center"/>
    </xf>
    <xf numFmtId="38" fontId="23" fillId="0" borderId="0" xfId="10" applyFont="1" applyFill="1" applyBorder="1" applyAlignment="1" applyProtection="1"/>
    <xf numFmtId="38" fontId="23" fillId="0" borderId="0" xfId="10" applyFont="1" applyFill="1" applyBorder="1" applyAlignment="1" applyProtection="1">
      <alignment horizontal="center"/>
    </xf>
    <xf numFmtId="38" fontId="39" fillId="0" borderId="0" xfId="10" applyFont="1" applyFill="1" applyBorder="1" applyAlignment="1" applyProtection="1">
      <alignment horizontal="center" vertical="center"/>
    </xf>
    <xf numFmtId="38" fontId="23" fillId="0" borderId="0" xfId="10" applyFont="1" applyFill="1" applyBorder="1" applyAlignment="1" applyProtection="1">
      <alignment horizontal="center" vertical="center"/>
    </xf>
    <xf numFmtId="38" fontId="23" fillId="0" borderId="0" xfId="10" applyFont="1" applyFill="1" applyBorder="1" applyAlignment="1" applyProtection="1">
      <alignment horizontal="right"/>
    </xf>
    <xf numFmtId="38" fontId="23" fillId="0" borderId="6" xfId="10" applyFont="1" applyFill="1" applyBorder="1" applyAlignment="1" applyProtection="1">
      <alignment horizontal="center" vertical="center"/>
    </xf>
    <xf numFmtId="38" fontId="23" fillId="0" borderId="6" xfId="10" applyFont="1" applyFill="1" applyBorder="1" applyAlignment="1" applyProtection="1"/>
    <xf numFmtId="38" fontId="23" fillId="0" borderId="0" xfId="10" applyFont="1" applyFill="1" applyBorder="1" applyAlignment="1" applyProtection="1">
      <alignment vertical="center"/>
    </xf>
    <xf numFmtId="38" fontId="23" fillId="0" borderId="59" xfId="10" applyFont="1" applyFill="1" applyBorder="1" applyAlignment="1" applyProtection="1">
      <alignment vertical="center"/>
      <protection locked="0"/>
    </xf>
    <xf numFmtId="38" fontId="23" fillId="0" borderId="60" xfId="10" applyFont="1" applyFill="1" applyBorder="1" applyAlignment="1" applyProtection="1">
      <alignment vertical="center"/>
      <protection locked="0"/>
    </xf>
    <xf numFmtId="38" fontId="23" fillId="0" borderId="61" xfId="10" applyFont="1" applyFill="1" applyBorder="1" applyAlignment="1" applyProtection="1">
      <alignment vertical="center"/>
    </xf>
    <xf numFmtId="38" fontId="23" fillId="0" borderId="62" xfId="10" applyFont="1" applyFill="1" applyBorder="1" applyAlignment="1" applyProtection="1">
      <alignment vertical="center"/>
      <protection locked="0"/>
    </xf>
    <xf numFmtId="38" fontId="23" fillId="0" borderId="62" xfId="10" applyFont="1" applyFill="1" applyBorder="1" applyAlignment="1" applyProtection="1">
      <alignment vertical="center"/>
    </xf>
    <xf numFmtId="38" fontId="23" fillId="0" borderId="6" xfId="10" applyFont="1" applyFill="1" applyBorder="1" applyAlignment="1" applyProtection="1">
      <alignment vertical="center"/>
    </xf>
    <xf numFmtId="180" fontId="34" fillId="0" borderId="61" xfId="11" applyNumberFormat="1" applyFont="1" applyFill="1" applyBorder="1" applyAlignment="1" applyProtection="1">
      <alignment horizontal="right" vertical="center"/>
    </xf>
    <xf numFmtId="38" fontId="23" fillId="0" borderId="21" xfId="10" applyFont="1" applyFill="1" applyBorder="1" applyAlignment="1" applyProtection="1">
      <alignment vertical="center"/>
      <protection locked="0"/>
    </xf>
    <xf numFmtId="38" fontId="23" fillId="0" borderId="22" xfId="10" applyFont="1" applyFill="1" applyBorder="1" applyAlignment="1" applyProtection="1">
      <alignment vertical="center"/>
      <protection locked="0"/>
    </xf>
    <xf numFmtId="38" fontId="23" fillId="0" borderId="23" xfId="10" applyFont="1" applyFill="1" applyBorder="1" applyAlignment="1" applyProtection="1">
      <alignment vertical="center"/>
    </xf>
    <xf numFmtId="38" fontId="23" fillId="0" borderId="24" xfId="10" applyFont="1" applyFill="1" applyBorder="1" applyAlignment="1" applyProtection="1">
      <alignment vertical="center"/>
      <protection locked="0"/>
    </xf>
    <xf numFmtId="38" fontId="23" fillId="0" borderId="24" xfId="10" applyFont="1" applyFill="1" applyBorder="1" applyAlignment="1" applyProtection="1">
      <alignment vertical="center"/>
    </xf>
    <xf numFmtId="180" fontId="34" fillId="0" borderId="23" xfId="11" applyNumberFormat="1" applyFont="1" applyFill="1" applyBorder="1" applyAlignment="1" applyProtection="1">
      <alignment horizontal="right" vertical="center"/>
    </xf>
    <xf numFmtId="38" fontId="31" fillId="0" borderId="0" xfId="10" applyFont="1" applyFill="1" applyBorder="1" applyAlignment="1" applyProtection="1"/>
    <xf numFmtId="38" fontId="31" fillId="0" borderId="68" xfId="10" applyFont="1" applyFill="1" applyBorder="1" applyAlignment="1" applyProtection="1">
      <alignment vertical="center"/>
    </xf>
    <xf numFmtId="38" fontId="31" fillId="0" borderId="69" xfId="10" applyFont="1" applyFill="1" applyBorder="1" applyAlignment="1" applyProtection="1">
      <alignment vertical="center"/>
    </xf>
    <xf numFmtId="38" fontId="31" fillId="0" borderId="70" xfId="10" applyFont="1" applyFill="1" applyBorder="1" applyAlignment="1" applyProtection="1">
      <alignment vertical="center"/>
    </xf>
    <xf numFmtId="38" fontId="31" fillId="0" borderId="6" xfId="10" applyFont="1" applyFill="1" applyBorder="1" applyAlignment="1" applyProtection="1">
      <alignment vertical="center"/>
    </xf>
    <xf numFmtId="180" fontId="33" fillId="0" borderId="69" xfId="11" applyNumberFormat="1" applyFont="1" applyFill="1" applyBorder="1" applyAlignment="1" applyProtection="1">
      <alignment horizontal="right" vertical="center"/>
    </xf>
    <xf numFmtId="38" fontId="31" fillId="0" borderId="6" xfId="10" applyFont="1" applyFill="1" applyBorder="1" applyAlignment="1" applyProtection="1"/>
    <xf numFmtId="38" fontId="35" fillId="0" borderId="0" xfId="10" applyFont="1" applyFill="1" applyBorder="1" applyAlignment="1" applyProtection="1">
      <alignment vertical="center"/>
    </xf>
    <xf numFmtId="38" fontId="23" fillId="0" borderId="68" xfId="10" applyFont="1" applyFill="1" applyBorder="1" applyAlignment="1" applyProtection="1">
      <alignment vertical="center"/>
    </xf>
    <xf numFmtId="38" fontId="35" fillId="0" borderId="0" xfId="10" applyFont="1" applyFill="1" applyBorder="1" applyAlignment="1" applyProtection="1">
      <alignment horizontal="right" vertical="center"/>
    </xf>
    <xf numFmtId="0" fontId="23" fillId="0" borderId="0" xfId="12" applyFont="1"/>
    <xf numFmtId="0" fontId="23" fillId="0" borderId="6" xfId="12" applyFont="1" applyBorder="1"/>
    <xf numFmtId="38" fontId="23" fillId="0" borderId="77" xfId="10" applyFont="1" applyFill="1" applyBorder="1" applyAlignment="1" applyProtection="1">
      <alignment vertical="center"/>
      <protection locked="0"/>
    </xf>
    <xf numFmtId="38" fontId="23" fillId="0" borderId="78" xfId="10" applyFont="1" applyFill="1" applyBorder="1" applyAlignment="1" applyProtection="1">
      <alignment vertical="center"/>
      <protection locked="0"/>
    </xf>
    <xf numFmtId="38" fontId="23" fillId="0" borderId="79" xfId="10" applyFont="1" applyFill="1" applyBorder="1" applyAlignment="1" applyProtection="1">
      <alignment vertical="center"/>
    </xf>
    <xf numFmtId="38" fontId="23" fillId="0" borderId="80" xfId="10" applyFont="1" applyFill="1" applyBorder="1" applyAlignment="1" applyProtection="1">
      <alignment vertical="center"/>
      <protection locked="0"/>
    </xf>
    <xf numFmtId="38" fontId="23" fillId="0" borderId="80" xfId="10" applyFont="1" applyFill="1" applyBorder="1" applyAlignment="1" applyProtection="1">
      <alignment vertical="center"/>
    </xf>
    <xf numFmtId="180" fontId="34" fillId="0" borderId="79" xfId="11" applyNumberFormat="1" applyFont="1" applyFill="1" applyBorder="1" applyAlignment="1" applyProtection="1">
      <alignment horizontal="right" vertical="center"/>
    </xf>
    <xf numFmtId="184" fontId="23" fillId="0" borderId="0" xfId="13" applyNumberFormat="1" applyFont="1">
      <alignment vertical="center"/>
    </xf>
    <xf numFmtId="184" fontId="23" fillId="0" borderId="0" xfId="13" applyNumberFormat="1" applyFont="1" applyAlignment="1">
      <alignment horizontal="right" vertical="center"/>
    </xf>
    <xf numFmtId="0" fontId="23" fillId="0" borderId="0" xfId="12" applyFont="1" applyAlignment="1">
      <alignment vertical="center"/>
    </xf>
    <xf numFmtId="0" fontId="23" fillId="0" borderId="0" xfId="12" applyFont="1" applyAlignment="1">
      <alignment horizontal="right" vertical="center"/>
    </xf>
    <xf numFmtId="185" fontId="23" fillId="0" borderId="6" xfId="12" applyNumberFormat="1" applyFont="1" applyBorder="1" applyAlignment="1">
      <alignment horizontal="center" vertical="center"/>
    </xf>
    <xf numFmtId="0" fontId="23" fillId="0" borderId="6" xfId="12" applyFont="1" applyBorder="1" applyAlignment="1">
      <alignment vertical="center"/>
    </xf>
    <xf numFmtId="0" fontId="23" fillId="0" borderId="0" xfId="12" applyFont="1" applyAlignment="1">
      <alignment horizontal="center" vertical="center"/>
    </xf>
    <xf numFmtId="185" fontId="23" fillId="0" borderId="91" xfId="12" applyNumberFormat="1" applyFont="1" applyBorder="1" applyAlignment="1">
      <alignment horizontal="center" vertical="center"/>
    </xf>
    <xf numFmtId="0" fontId="23" fillId="0" borderId="6" xfId="12" applyFont="1" applyBorder="1" applyAlignment="1">
      <alignment horizontal="center" vertical="center"/>
    </xf>
    <xf numFmtId="0" fontId="23" fillId="0" borderId="62" xfId="12" applyFont="1" applyBorder="1" applyAlignment="1">
      <alignment vertical="center"/>
    </xf>
    <xf numFmtId="183" fontId="23" fillId="0" borderId="59" xfId="527" applyNumberFormat="1" applyFont="1" applyFill="1" applyBorder="1" applyAlignment="1" applyProtection="1">
      <alignment vertical="center"/>
      <protection locked="0"/>
    </xf>
    <xf numFmtId="183" fontId="23" fillId="0" borderId="60" xfId="527" applyNumberFormat="1" applyFont="1" applyFill="1" applyBorder="1" applyAlignment="1" applyProtection="1">
      <alignment vertical="center"/>
      <protection locked="0"/>
    </xf>
    <xf numFmtId="183" fontId="23" fillId="0" borderId="63" xfId="527" applyNumberFormat="1" applyFont="1" applyFill="1" applyBorder="1" applyAlignment="1" applyProtection="1">
      <alignment vertical="center"/>
    </xf>
    <xf numFmtId="183" fontId="23" fillId="0" borderId="62" xfId="527" applyNumberFormat="1" applyFont="1" applyFill="1" applyBorder="1" applyAlignment="1" applyProtection="1">
      <alignment vertical="center"/>
      <protection locked="0"/>
    </xf>
    <xf numFmtId="183" fontId="23" fillId="0" borderId="62" xfId="527" applyNumberFormat="1" applyFont="1" applyFill="1" applyBorder="1" applyAlignment="1" applyProtection="1">
      <alignment vertical="center"/>
    </xf>
    <xf numFmtId="183" fontId="23" fillId="0" borderId="105" xfId="527" applyNumberFormat="1" applyFont="1" applyFill="1" applyBorder="1" applyAlignment="1" applyProtection="1">
      <alignment vertical="center"/>
      <protection locked="0"/>
    </xf>
    <xf numFmtId="183" fontId="36" fillId="0" borderId="6" xfId="527" applyNumberFormat="1" applyFont="1" applyFill="1" applyBorder="1" applyAlignment="1" applyProtection="1">
      <alignment vertical="center"/>
    </xf>
    <xf numFmtId="180" fontId="23" fillId="0" borderId="62" xfId="9" applyNumberFormat="1" applyFont="1" applyFill="1" applyBorder="1" applyAlignment="1" applyProtection="1">
      <alignment horizontal="right" vertical="center"/>
    </xf>
    <xf numFmtId="0" fontId="23" fillId="0" borderId="24" xfId="12" applyFont="1" applyBorder="1" applyAlignment="1">
      <alignment vertical="center"/>
    </xf>
    <xf numFmtId="183" fontId="23" fillId="0" borderId="21" xfId="527" applyNumberFormat="1" applyFont="1" applyFill="1" applyBorder="1" applyAlignment="1" applyProtection="1">
      <alignment vertical="center"/>
      <protection locked="0"/>
    </xf>
    <xf numFmtId="183" fontId="23" fillId="0" borderId="22" xfId="527" applyNumberFormat="1" applyFont="1" applyFill="1" applyBorder="1" applyAlignment="1" applyProtection="1">
      <alignment vertical="center"/>
      <protection locked="0"/>
    </xf>
    <xf numFmtId="183" fontId="23" fillId="0" borderId="118" xfId="527" applyNumberFormat="1" applyFont="1" applyFill="1" applyBorder="1" applyAlignment="1" applyProtection="1">
      <alignment vertical="center"/>
    </xf>
    <xf numFmtId="183" fontId="23" fillId="0" borderId="24" xfId="527" applyNumberFormat="1" applyFont="1" applyFill="1" applyBorder="1" applyAlignment="1" applyProtection="1">
      <alignment vertical="center"/>
      <protection locked="0"/>
    </xf>
    <xf numFmtId="183" fontId="23" fillId="0" borderId="24" xfId="527" applyNumberFormat="1" applyFont="1" applyFill="1" applyBorder="1" applyAlignment="1" applyProtection="1">
      <alignment vertical="center"/>
    </xf>
    <xf numFmtId="183" fontId="23" fillId="0" borderId="111" xfId="527" applyNumberFormat="1" applyFont="1" applyFill="1" applyBorder="1" applyAlignment="1" applyProtection="1">
      <alignment vertical="center"/>
      <protection locked="0"/>
    </xf>
    <xf numFmtId="180" fontId="23" fillId="0" borderId="24" xfId="9" applyNumberFormat="1" applyFont="1" applyFill="1" applyBorder="1" applyAlignment="1" applyProtection="1">
      <alignment horizontal="right" vertical="center"/>
    </xf>
    <xf numFmtId="183" fontId="23" fillId="0" borderId="68" xfId="527" applyNumberFormat="1" applyFont="1" applyFill="1" applyBorder="1" applyAlignment="1" applyProtection="1">
      <alignment vertical="center"/>
    </xf>
    <xf numFmtId="183" fontId="23" fillId="0" borderId="71" xfId="527" applyNumberFormat="1" applyFont="1" applyFill="1" applyBorder="1" applyAlignment="1" applyProtection="1">
      <alignment vertical="center"/>
    </xf>
    <xf numFmtId="183" fontId="23" fillId="0" borderId="70" xfId="527" applyNumberFormat="1" applyFont="1" applyFill="1" applyBorder="1" applyAlignment="1" applyProtection="1">
      <alignment vertical="center"/>
    </xf>
    <xf numFmtId="183" fontId="23" fillId="0" borderId="113" xfId="527" applyNumberFormat="1" applyFont="1" applyFill="1" applyBorder="1" applyAlignment="1" applyProtection="1">
      <alignment vertical="center"/>
    </xf>
    <xf numFmtId="180" fontId="23" fillId="0" borderId="70" xfId="9" applyNumberFormat="1" applyFont="1" applyFill="1" applyBorder="1" applyAlignment="1" applyProtection="1">
      <alignment horizontal="right" vertical="center"/>
    </xf>
    <xf numFmtId="0" fontId="23" fillId="0" borderId="80" xfId="12" applyFont="1" applyBorder="1" applyAlignment="1">
      <alignment vertical="center"/>
    </xf>
    <xf numFmtId="183" fontId="23" fillId="0" borderId="77" xfId="527" applyNumberFormat="1" applyFont="1" applyFill="1" applyBorder="1" applyAlignment="1" applyProtection="1">
      <alignment vertical="center"/>
      <protection locked="0"/>
    </xf>
    <xf numFmtId="183" fontId="23" fillId="0" borderId="78" xfId="527" applyNumberFormat="1" applyFont="1" applyFill="1" applyBorder="1" applyAlignment="1" applyProtection="1">
      <alignment vertical="center"/>
      <protection locked="0"/>
    </xf>
    <xf numFmtId="183" fontId="23" fillId="0" borderId="117" xfId="527" applyNumberFormat="1" applyFont="1" applyFill="1" applyBorder="1" applyAlignment="1" applyProtection="1">
      <alignment vertical="center"/>
    </xf>
    <xf numFmtId="183" fontId="23" fillId="0" borderId="80" xfId="527" applyNumberFormat="1" applyFont="1" applyFill="1" applyBorder="1" applyAlignment="1" applyProtection="1">
      <alignment vertical="center"/>
      <protection locked="0"/>
    </xf>
    <xf numFmtId="183" fontId="23" fillId="0" borderId="80" xfId="527" applyNumberFormat="1" applyFont="1" applyFill="1" applyBorder="1" applyAlignment="1" applyProtection="1">
      <alignment vertical="center"/>
    </xf>
    <xf numFmtId="183" fontId="23" fillId="0" borderId="109" xfId="527" applyNumberFormat="1" applyFont="1" applyFill="1" applyBorder="1" applyAlignment="1" applyProtection="1">
      <alignment vertical="center"/>
      <protection locked="0"/>
    </xf>
    <xf numFmtId="180" fontId="23" fillId="0" borderId="80" xfId="9" applyNumberFormat="1" applyFont="1" applyFill="1" applyBorder="1" applyAlignment="1" applyProtection="1">
      <alignment horizontal="right" vertical="center"/>
    </xf>
    <xf numFmtId="0" fontId="23" fillId="0" borderId="15" xfId="12" applyFont="1" applyBorder="1" applyAlignment="1">
      <alignment vertical="center"/>
    </xf>
    <xf numFmtId="183" fontId="23" fillId="0" borderId="68" xfId="527" applyNumberFormat="1" applyFont="1" applyFill="1" applyBorder="1" applyAlignment="1" applyProtection="1">
      <alignment vertical="center"/>
      <protection locked="0"/>
    </xf>
    <xf numFmtId="183" fontId="23" fillId="0" borderId="70" xfId="527" applyNumberFormat="1" applyFont="1" applyFill="1" applyBorder="1" applyAlignment="1" applyProtection="1">
      <alignment vertical="center"/>
      <protection locked="0"/>
    </xf>
    <xf numFmtId="183" fontId="23" fillId="0" borderId="113" xfId="527" applyNumberFormat="1" applyFont="1" applyFill="1" applyBorder="1" applyAlignment="1" applyProtection="1">
      <alignment vertical="center"/>
      <protection locked="0"/>
    </xf>
    <xf numFmtId="183" fontId="42" fillId="0" borderId="6" xfId="527" applyNumberFormat="1" applyFont="1" applyFill="1" applyBorder="1" applyAlignment="1" applyProtection="1">
      <alignment vertical="center"/>
    </xf>
    <xf numFmtId="0" fontId="31" fillId="0" borderId="6" xfId="12" applyFont="1" applyBorder="1" applyAlignment="1">
      <alignment vertical="center"/>
    </xf>
    <xf numFmtId="0" fontId="31" fillId="0" borderId="0" xfId="12" applyFont="1" applyAlignment="1">
      <alignment vertical="center"/>
    </xf>
    <xf numFmtId="0" fontId="43" fillId="0" borderId="0" xfId="12" applyFont="1" applyAlignment="1">
      <alignment vertical="center"/>
    </xf>
    <xf numFmtId="0" fontId="36" fillId="0" borderId="0" xfId="12" applyFont="1" applyAlignment="1">
      <alignment vertical="center"/>
    </xf>
    <xf numFmtId="38" fontId="23" fillId="0" borderId="0" xfId="527" applyFont="1" applyFill="1" applyBorder="1" applyAlignment="1" applyProtection="1">
      <alignment vertical="center"/>
    </xf>
    <xf numFmtId="38" fontId="23" fillId="0" borderId="84" xfId="10" applyFont="1" applyFill="1" applyBorder="1" applyAlignment="1" applyProtection="1">
      <alignment vertical="center" shrinkToFit="1"/>
    </xf>
    <xf numFmtId="38" fontId="23" fillId="0" borderId="86" xfId="10" applyFont="1" applyFill="1" applyBorder="1" applyAlignment="1" applyProtection="1">
      <alignment vertical="center" shrinkToFit="1"/>
    </xf>
    <xf numFmtId="38" fontId="23" fillId="0" borderId="85" xfId="10" applyFont="1" applyFill="1" applyBorder="1" applyAlignment="1" applyProtection="1">
      <alignment vertical="center" shrinkToFit="1"/>
    </xf>
    <xf numFmtId="180" fontId="23" fillId="0" borderId="63" xfId="9" applyNumberFormat="1" applyFont="1" applyFill="1" applyBorder="1" applyAlignment="1" applyProtection="1">
      <alignment horizontal="right" vertical="center"/>
    </xf>
    <xf numFmtId="180" fontId="23" fillId="0" borderId="118" xfId="9" applyNumberFormat="1" applyFont="1" applyFill="1" applyBorder="1" applyAlignment="1" applyProtection="1">
      <alignment horizontal="right" vertical="center"/>
    </xf>
    <xf numFmtId="180" fontId="23" fillId="0" borderId="71" xfId="9" applyNumberFormat="1" applyFont="1" applyFill="1" applyBorder="1" applyAlignment="1" applyProtection="1">
      <alignment horizontal="right" vertical="center"/>
    </xf>
    <xf numFmtId="180" fontId="23" fillId="0" borderId="117" xfId="9" applyNumberFormat="1" applyFont="1" applyFill="1" applyBorder="1" applyAlignment="1" applyProtection="1">
      <alignment horizontal="right" vertical="center"/>
    </xf>
    <xf numFmtId="185" fontId="23" fillId="0" borderId="132" xfId="12" applyNumberFormat="1" applyFont="1" applyBorder="1" applyAlignment="1">
      <alignment horizontal="center" vertical="center"/>
    </xf>
    <xf numFmtId="180" fontId="23" fillId="0" borderId="106" xfId="9" applyNumberFormat="1" applyFont="1" applyFill="1" applyBorder="1" applyAlignment="1" applyProtection="1">
      <alignment horizontal="right" vertical="center"/>
    </xf>
    <xf numFmtId="180" fontId="23" fillId="0" borderId="112" xfId="9" applyNumberFormat="1" applyFont="1" applyFill="1" applyBorder="1" applyAlignment="1" applyProtection="1">
      <alignment horizontal="right" vertical="center"/>
    </xf>
    <xf numFmtId="180" fontId="23" fillId="0" borderId="114" xfId="9" applyNumberFormat="1" applyFont="1" applyFill="1" applyBorder="1" applyAlignment="1" applyProtection="1">
      <alignment horizontal="right" vertical="center"/>
    </xf>
    <xf numFmtId="180" fontId="23" fillId="0" borderId="110" xfId="9" applyNumberFormat="1" applyFont="1" applyFill="1" applyBorder="1" applyAlignment="1" applyProtection="1">
      <alignment horizontal="right" vertical="center"/>
    </xf>
    <xf numFmtId="38" fontId="23" fillId="2" borderId="8" xfId="10" applyFont="1" applyFill="1" applyBorder="1" applyAlignment="1" applyProtection="1">
      <alignment horizontal="center" vertical="center"/>
    </xf>
    <xf numFmtId="38" fontId="23" fillId="2" borderId="9" xfId="10" applyFont="1" applyFill="1" applyBorder="1" applyAlignment="1" applyProtection="1">
      <alignment horizontal="center" vertical="center"/>
    </xf>
    <xf numFmtId="38" fontId="23" fillId="2" borderId="10" xfId="10" applyFont="1" applyFill="1" applyBorder="1" applyAlignment="1" applyProtection="1">
      <alignment horizontal="center" vertical="center"/>
    </xf>
    <xf numFmtId="185" fontId="23" fillId="2" borderId="8" xfId="12" applyNumberFormat="1" applyFont="1" applyFill="1" applyBorder="1" applyAlignment="1">
      <alignment horizontal="center" vertical="center"/>
    </xf>
    <xf numFmtId="185" fontId="23" fillId="2" borderId="91" xfId="12" applyNumberFormat="1" applyFont="1" applyFill="1" applyBorder="1" applyAlignment="1">
      <alignment horizontal="center" vertical="center"/>
    </xf>
    <xf numFmtId="185" fontId="23" fillId="2" borderId="10" xfId="12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38" fontId="23" fillId="0" borderId="0" xfId="527" applyFont="1" applyFill="1" applyBorder="1" applyAlignment="1" applyProtection="1">
      <alignment horizontal="center" vertical="center"/>
    </xf>
    <xf numFmtId="38" fontId="23" fillId="0" borderId="0" xfId="527" applyFont="1" applyFill="1" applyBorder="1" applyAlignment="1" applyProtection="1"/>
    <xf numFmtId="38" fontId="31" fillId="0" borderId="195" xfId="10" applyFont="1" applyFill="1" applyBorder="1" applyAlignment="1" applyProtection="1">
      <alignment vertical="center"/>
    </xf>
    <xf numFmtId="38" fontId="31" fillId="0" borderId="196" xfId="10" applyFont="1" applyFill="1" applyBorder="1" applyAlignment="1" applyProtection="1">
      <alignment vertical="center"/>
    </xf>
    <xf numFmtId="38" fontId="31" fillId="0" borderId="197" xfId="10" applyFont="1" applyFill="1" applyBorder="1" applyAlignment="1" applyProtection="1">
      <alignment vertical="center"/>
    </xf>
    <xf numFmtId="38" fontId="31" fillId="0" borderId="179" xfId="10" applyFont="1" applyFill="1" applyBorder="1" applyAlignment="1" applyProtection="1">
      <alignment vertical="center"/>
    </xf>
    <xf numFmtId="180" fontId="33" fillId="0" borderId="197" xfId="11" applyNumberFormat="1" applyFont="1" applyFill="1" applyBorder="1" applyAlignment="1" applyProtection="1">
      <alignment horizontal="right" vertical="center"/>
    </xf>
    <xf numFmtId="38" fontId="31" fillId="0" borderId="176" xfId="10" applyFont="1" applyFill="1" applyBorder="1" applyAlignment="1" applyProtection="1">
      <alignment vertical="center"/>
    </xf>
    <xf numFmtId="38" fontId="31" fillId="0" borderId="200" xfId="10" applyFont="1" applyFill="1" applyBorder="1" applyAlignment="1" applyProtection="1">
      <alignment vertical="center"/>
    </xf>
    <xf numFmtId="38" fontId="31" fillId="0" borderId="143" xfId="10" applyFont="1" applyFill="1" applyBorder="1" applyAlignment="1" applyProtection="1">
      <alignment vertical="center"/>
    </xf>
    <xf numFmtId="38" fontId="31" fillId="0" borderId="181" xfId="10" applyFont="1" applyFill="1" applyBorder="1" applyAlignment="1" applyProtection="1">
      <alignment vertical="center"/>
    </xf>
    <xf numFmtId="38" fontId="31" fillId="0" borderId="168" xfId="10" applyFont="1" applyFill="1" applyBorder="1" applyAlignment="1" applyProtection="1">
      <alignment vertical="center"/>
    </xf>
    <xf numFmtId="38" fontId="31" fillId="0" borderId="167" xfId="10" applyFont="1" applyFill="1" applyBorder="1" applyAlignment="1" applyProtection="1">
      <alignment vertical="center"/>
    </xf>
    <xf numFmtId="38" fontId="31" fillId="0" borderId="220" xfId="10" applyFont="1" applyFill="1" applyBorder="1" applyAlignment="1" applyProtection="1">
      <alignment vertical="center"/>
    </xf>
    <xf numFmtId="38" fontId="31" fillId="0" borderId="221" xfId="10" applyFont="1" applyFill="1" applyBorder="1" applyAlignment="1" applyProtection="1">
      <alignment vertical="center"/>
    </xf>
    <xf numFmtId="180" fontId="33" fillId="0" borderId="220" xfId="11" applyNumberFormat="1" applyFont="1" applyFill="1" applyBorder="1" applyAlignment="1" applyProtection="1">
      <alignment horizontal="right" vertical="center"/>
    </xf>
    <xf numFmtId="183" fontId="23" fillId="0" borderId="181" xfId="527" applyNumberFormat="1" applyFont="1" applyFill="1" applyBorder="1" applyAlignment="1" applyProtection="1">
      <alignment vertical="center"/>
    </xf>
    <xf numFmtId="183" fontId="23" fillId="0" borderId="181" xfId="527" applyNumberFormat="1" applyFont="1" applyFill="1" applyBorder="1" applyAlignment="1" applyProtection="1">
      <alignment vertical="center"/>
      <protection locked="0"/>
    </xf>
    <xf numFmtId="183" fontId="31" fillId="0" borderId="168" xfId="527" applyNumberFormat="1" applyFont="1" applyFill="1" applyBorder="1" applyAlignment="1" applyProtection="1">
      <alignment vertical="center"/>
    </xf>
    <xf numFmtId="183" fontId="31" fillId="0" borderId="167" xfId="527" applyNumberFormat="1" applyFont="1" applyFill="1" applyBorder="1" applyAlignment="1" applyProtection="1">
      <alignment vertical="center"/>
    </xf>
    <xf numFmtId="183" fontId="31" fillId="0" borderId="183" xfId="527" applyNumberFormat="1" applyFont="1" applyFill="1" applyBorder="1" applyAlignment="1" applyProtection="1">
      <alignment vertical="center"/>
    </xf>
    <xf numFmtId="183" fontId="31" fillId="0" borderId="221" xfId="527" applyNumberFormat="1" applyFont="1" applyFill="1" applyBorder="1" applyAlignment="1" applyProtection="1">
      <alignment vertical="center"/>
    </xf>
    <xf numFmtId="180" fontId="31" fillId="0" borderId="164" xfId="9" applyNumberFormat="1" applyFont="1" applyFill="1" applyBorder="1" applyAlignment="1" applyProtection="1">
      <alignment horizontal="right" vertical="center"/>
    </xf>
    <xf numFmtId="180" fontId="31" fillId="0" borderId="183" xfId="9" applyNumberFormat="1" applyFont="1" applyFill="1" applyBorder="1" applyAlignment="1" applyProtection="1">
      <alignment horizontal="right" vertical="center"/>
    </xf>
    <xf numFmtId="180" fontId="31" fillId="0" borderId="221" xfId="9" applyNumberFormat="1" applyFont="1" applyFill="1" applyBorder="1" applyAlignment="1" applyProtection="1">
      <alignment horizontal="right" vertical="center"/>
    </xf>
    <xf numFmtId="38" fontId="23" fillId="0" borderId="258" xfId="527" applyFont="1" applyFill="1" applyBorder="1" applyAlignment="1" applyProtection="1">
      <alignment horizontal="center" vertical="center" shrinkToFit="1"/>
    </xf>
    <xf numFmtId="38" fontId="23" fillId="0" borderId="259" xfId="10" applyFont="1" applyFill="1" applyBorder="1" applyAlignment="1" applyProtection="1">
      <alignment horizontal="center" vertical="center" shrinkToFit="1"/>
    </xf>
    <xf numFmtId="38" fontId="23" fillId="0" borderId="256" xfId="527" applyFont="1" applyFill="1" applyBorder="1" applyAlignment="1" applyProtection="1">
      <alignment horizontal="center" vertical="center" shrinkToFit="1"/>
    </xf>
    <xf numFmtId="185" fontId="23" fillId="2" borderId="256" xfId="12" applyNumberFormat="1" applyFont="1" applyFill="1" applyBorder="1" applyAlignment="1">
      <alignment horizontal="center" vertical="center" wrapText="1"/>
    </xf>
    <xf numFmtId="38" fontId="23" fillId="2" borderId="247" xfId="10" applyFont="1" applyFill="1" applyBorder="1" applyAlignment="1" applyProtection="1">
      <alignment horizontal="center" vertical="center"/>
    </xf>
    <xf numFmtId="38" fontId="23" fillId="2" borderId="247" xfId="10" applyFont="1" applyFill="1" applyBorder="1" applyAlignment="1" applyProtection="1">
      <alignment horizontal="center" vertical="center" wrapText="1"/>
    </xf>
    <xf numFmtId="185" fontId="23" fillId="2" borderId="247" xfId="12" applyNumberFormat="1" applyFont="1" applyFill="1" applyBorder="1" applyAlignment="1">
      <alignment horizontal="center" vertical="center" wrapText="1"/>
    </xf>
    <xf numFmtId="185" fontId="23" fillId="2" borderId="247" xfId="12" applyNumberFormat="1" applyFont="1" applyFill="1" applyBorder="1" applyAlignment="1">
      <alignment horizontal="center" vertical="center"/>
    </xf>
    <xf numFmtId="38" fontId="23" fillId="2" borderId="247" xfId="527" applyFont="1" applyFill="1" applyBorder="1" applyAlignment="1" applyProtection="1">
      <alignment horizontal="center" vertical="center"/>
    </xf>
    <xf numFmtId="185" fontId="23" fillId="0" borderId="247" xfId="12" applyNumberFormat="1" applyFont="1" applyBorder="1" applyAlignment="1">
      <alignment horizontal="center" vertical="center" wrapText="1"/>
    </xf>
    <xf numFmtId="180" fontId="23" fillId="0" borderId="282" xfId="9" applyNumberFormat="1" applyFont="1" applyFill="1" applyBorder="1" applyAlignment="1" applyProtection="1">
      <alignment horizontal="right" vertical="center"/>
    </xf>
    <xf numFmtId="180" fontId="23" fillId="0" borderId="192" xfId="9" applyNumberFormat="1" applyFont="1" applyBorder="1" applyAlignment="1">
      <alignment horizontal="right" vertical="center"/>
    </xf>
    <xf numFmtId="180" fontId="23" fillId="0" borderId="283" xfId="9" applyNumberFormat="1" applyFont="1" applyBorder="1" applyAlignment="1">
      <alignment horizontal="right" vertical="center"/>
    </xf>
    <xf numFmtId="180" fontId="23" fillId="0" borderId="87" xfId="9" applyNumberFormat="1" applyFont="1" applyFill="1" applyBorder="1" applyAlignment="1" applyProtection="1">
      <alignment horizontal="right" vertical="center"/>
    </xf>
    <xf numFmtId="180" fontId="23" fillId="0" borderId="25" xfId="9" applyNumberFormat="1" applyFont="1" applyFill="1" applyBorder="1" applyAlignment="1" applyProtection="1">
      <alignment horizontal="right" vertical="center"/>
    </xf>
    <xf numFmtId="180" fontId="23" fillId="0" borderId="224" xfId="9" applyNumberFormat="1" applyFont="1" applyFill="1" applyBorder="1" applyAlignment="1" applyProtection="1">
      <alignment horizontal="right" vertical="center"/>
    </xf>
    <xf numFmtId="182" fontId="23" fillId="2" borderId="190" xfId="527" applyNumberFormat="1" applyFont="1" applyFill="1" applyBorder="1">
      <alignment vertical="center"/>
    </xf>
    <xf numFmtId="182" fontId="23" fillId="2" borderId="252" xfId="527" applyNumberFormat="1" applyFont="1" applyFill="1" applyBorder="1">
      <alignment vertical="center"/>
    </xf>
    <xf numFmtId="38" fontId="23" fillId="2" borderId="29" xfId="527" applyFont="1" applyFill="1" applyBorder="1">
      <alignment vertical="center"/>
    </xf>
    <xf numFmtId="182" fontId="23" fillId="2" borderId="227" xfId="527" applyNumberFormat="1" applyFont="1" applyFill="1" applyBorder="1">
      <alignment vertical="center"/>
    </xf>
    <xf numFmtId="182" fontId="23" fillId="2" borderId="229" xfId="527" applyNumberFormat="1" applyFont="1" applyFill="1" applyBorder="1">
      <alignment vertical="center"/>
    </xf>
    <xf numFmtId="182" fontId="23" fillId="2" borderId="130" xfId="527" applyNumberFormat="1" applyFont="1" applyFill="1" applyBorder="1">
      <alignment vertical="center"/>
    </xf>
    <xf numFmtId="182" fontId="23" fillId="2" borderId="107" xfId="527" applyNumberFormat="1" applyFont="1" applyFill="1" applyBorder="1">
      <alignment vertical="center"/>
    </xf>
    <xf numFmtId="182" fontId="23" fillId="2" borderId="131" xfId="527" applyNumberFormat="1" applyFont="1" applyFill="1" applyBorder="1">
      <alignment vertical="center"/>
    </xf>
    <xf numFmtId="182" fontId="23" fillId="2" borderId="98" xfId="527" applyNumberFormat="1" applyFont="1" applyFill="1" applyBorder="1">
      <alignment vertical="center"/>
    </xf>
    <xf numFmtId="182" fontId="34" fillId="2" borderId="130" xfId="527" applyNumberFormat="1" applyFont="1" applyFill="1" applyBorder="1">
      <alignment vertical="center"/>
    </xf>
    <xf numFmtId="182" fontId="34" fillId="2" borderId="131" xfId="527" applyNumberFormat="1" applyFont="1" applyFill="1" applyBorder="1">
      <alignment vertical="center"/>
    </xf>
    <xf numFmtId="182" fontId="23" fillId="2" borderId="226" xfId="527" applyNumberFormat="1" applyFont="1" applyFill="1" applyBorder="1">
      <alignment vertical="center"/>
    </xf>
    <xf numFmtId="182" fontId="23" fillId="2" borderId="231" xfId="527" applyNumberFormat="1" applyFont="1" applyFill="1" applyBorder="1">
      <alignment vertical="center"/>
    </xf>
    <xf numFmtId="184" fontId="23" fillId="0" borderId="161" xfId="13" applyNumberFormat="1" applyFont="1" applyBorder="1" applyAlignment="1">
      <alignment horizontal="center" vertical="center"/>
    </xf>
    <xf numFmtId="184" fontId="23" fillId="0" borderId="145" xfId="13" applyNumberFormat="1" applyFont="1" applyBorder="1" applyAlignment="1">
      <alignment horizontal="center" vertical="center"/>
    </xf>
    <xf numFmtId="184" fontId="23" fillId="0" borderId="173" xfId="13" applyNumberFormat="1" applyFont="1" applyBorder="1">
      <alignment vertical="center"/>
    </xf>
    <xf numFmtId="184" fontId="23" fillId="0" borderId="241" xfId="13" applyNumberFormat="1" applyFont="1" applyBorder="1">
      <alignment vertical="center"/>
    </xf>
    <xf numFmtId="0" fontId="0" fillId="0" borderId="211" xfId="0" applyBorder="1">
      <alignment vertical="center"/>
    </xf>
    <xf numFmtId="184" fontId="34" fillId="0" borderId="294" xfId="13" applyNumberFormat="1" applyFont="1" applyBorder="1">
      <alignment vertical="center"/>
    </xf>
    <xf numFmtId="184" fontId="23" fillId="0" borderId="90" xfId="13" applyNumberFormat="1" applyFont="1" applyBorder="1" applyAlignment="1">
      <alignment vertical="center" wrapText="1"/>
    </xf>
    <xf numFmtId="184" fontId="34" fillId="0" borderId="271" xfId="527" applyNumberFormat="1" applyFont="1" applyFill="1" applyBorder="1" applyAlignment="1">
      <alignment vertical="center"/>
    </xf>
    <xf numFmtId="184" fontId="34" fillId="0" borderId="129" xfId="13" applyNumberFormat="1" applyFont="1" applyBorder="1">
      <alignment vertical="center"/>
    </xf>
    <xf numFmtId="184" fontId="34" fillId="0" borderId="163" xfId="13" applyNumberFormat="1" applyFont="1" applyBorder="1">
      <alignment vertical="center"/>
    </xf>
    <xf numFmtId="184" fontId="23" fillId="0" borderId="95" xfId="13" applyNumberFormat="1" applyFont="1" applyBorder="1">
      <alignment vertical="center"/>
    </xf>
    <xf numFmtId="184" fontId="23" fillId="0" borderId="251" xfId="13" applyNumberFormat="1" applyFont="1" applyBorder="1">
      <alignment vertical="center"/>
    </xf>
    <xf numFmtId="184" fontId="23" fillId="0" borderId="81" xfId="13" applyNumberFormat="1" applyFont="1" applyBorder="1">
      <alignment vertical="center"/>
    </xf>
    <xf numFmtId="184" fontId="34" fillId="0" borderId="130" xfId="13" applyNumberFormat="1" applyFont="1" applyBorder="1">
      <alignment vertical="center"/>
    </xf>
    <xf numFmtId="184" fontId="34" fillId="0" borderId="131" xfId="13" applyNumberFormat="1" applyFont="1" applyBorder="1">
      <alignment vertical="center"/>
    </xf>
    <xf numFmtId="184" fontId="23" fillId="0" borderId="222" xfId="13" applyNumberFormat="1" applyFont="1" applyBorder="1">
      <alignment vertical="center"/>
    </xf>
    <xf numFmtId="184" fontId="23" fillId="0" borderId="181" xfId="13" applyNumberFormat="1" applyFont="1" applyBorder="1">
      <alignment vertical="center"/>
    </xf>
    <xf numFmtId="0" fontId="0" fillId="0" borderId="190" xfId="0" applyBorder="1">
      <alignment vertical="center"/>
    </xf>
    <xf numFmtId="0" fontId="187" fillId="0" borderId="0" xfId="0" applyFont="1">
      <alignment vertical="center"/>
    </xf>
    <xf numFmtId="38" fontId="187" fillId="0" borderId="0" xfId="527" applyFont="1">
      <alignment vertical="center"/>
    </xf>
    <xf numFmtId="180" fontId="187" fillId="0" borderId="0" xfId="1" applyNumberFormat="1" applyFont="1">
      <alignment vertical="center"/>
    </xf>
    <xf numFmtId="0" fontId="187" fillId="2" borderId="190" xfId="0" applyFont="1" applyFill="1" applyBorder="1">
      <alignment vertical="center"/>
    </xf>
    <xf numFmtId="38" fontId="187" fillId="2" borderId="190" xfId="527" applyFont="1" applyFill="1" applyBorder="1" applyAlignment="1">
      <alignment horizontal="center" vertical="center"/>
    </xf>
    <xf numFmtId="38" fontId="187" fillId="2" borderId="190" xfId="527" applyFont="1" applyFill="1" applyBorder="1" applyAlignment="1">
      <alignment horizontal="center" vertical="center" wrapText="1"/>
    </xf>
    <xf numFmtId="180" fontId="187" fillId="2" borderId="190" xfId="1" applyNumberFormat="1" applyFont="1" applyFill="1" applyBorder="1" applyAlignment="1">
      <alignment horizontal="center" vertical="center"/>
    </xf>
    <xf numFmtId="0" fontId="187" fillId="5" borderId="190" xfId="0" applyFont="1" applyFill="1" applyBorder="1">
      <alignment vertical="center"/>
    </xf>
    <xf numFmtId="38" fontId="187" fillId="5" borderId="190" xfId="527" applyFont="1" applyFill="1" applyBorder="1">
      <alignment vertical="center"/>
    </xf>
    <xf numFmtId="180" fontId="187" fillId="5" borderId="190" xfId="1" applyNumberFormat="1" applyFont="1" applyFill="1" applyBorder="1">
      <alignment vertical="center"/>
    </xf>
    <xf numFmtId="0" fontId="187" fillId="2" borderId="180" xfId="0" applyFont="1" applyFill="1" applyBorder="1">
      <alignment vertical="center"/>
    </xf>
    <xf numFmtId="38" fontId="187" fillId="2" borderId="180" xfId="527" applyFont="1" applyFill="1" applyBorder="1">
      <alignment vertical="center"/>
    </xf>
    <xf numFmtId="180" fontId="187" fillId="2" borderId="180" xfId="1" applyNumberFormat="1" applyFont="1" applyFill="1" applyBorder="1">
      <alignment vertical="center"/>
    </xf>
    <xf numFmtId="180" fontId="187" fillId="0" borderId="0" xfId="1" applyNumberFormat="1" applyFont="1" applyAlignment="1">
      <alignment horizontal="right" vertical="center"/>
    </xf>
    <xf numFmtId="184" fontId="23" fillId="0" borderId="89" xfId="13" applyNumberFormat="1" applyFont="1" applyBorder="1">
      <alignment vertical="center"/>
    </xf>
    <xf numFmtId="180" fontId="23" fillId="0" borderId="0" xfId="1" applyNumberFormat="1" applyFont="1" applyFill="1" applyBorder="1" applyAlignment="1" applyProtection="1"/>
    <xf numFmtId="184" fontId="23" fillId="0" borderId="146" xfId="13" applyNumberFormat="1" applyFont="1" applyBorder="1" applyAlignment="1">
      <alignment horizontal="center" vertical="center"/>
    </xf>
    <xf numFmtId="179" fontId="20" fillId="0" borderId="0" xfId="5" applyNumberFormat="1" applyFont="1" applyAlignment="1">
      <alignment vertical="center"/>
    </xf>
    <xf numFmtId="0" fontId="22" fillId="0" borderId="0" xfId="3" applyAlignment="1">
      <alignment vertical="center"/>
    </xf>
    <xf numFmtId="0" fontId="186" fillId="0" borderId="0" xfId="6" applyFont="1" applyAlignment="1">
      <alignment vertical="center"/>
    </xf>
    <xf numFmtId="0" fontId="189" fillId="0" borderId="0" xfId="6" applyFont="1" applyAlignment="1">
      <alignment horizontal="left" vertical="center"/>
    </xf>
    <xf numFmtId="181" fontId="23" fillId="0" borderId="3" xfId="7" applyNumberFormat="1" applyFont="1" applyBorder="1" applyAlignment="1">
      <alignment horizontal="center" vertical="center"/>
    </xf>
    <xf numFmtId="0" fontId="189" fillId="0" borderId="6" xfId="6" applyFont="1" applyBorder="1" applyAlignment="1">
      <alignment horizontal="left" vertical="center"/>
    </xf>
    <xf numFmtId="0" fontId="190" fillId="0" borderId="0" xfId="6" applyFont="1" applyAlignment="1">
      <alignment vertical="center"/>
    </xf>
    <xf numFmtId="0" fontId="190" fillId="0" borderId="6" xfId="6" applyFont="1" applyBorder="1" applyAlignment="1">
      <alignment vertical="center"/>
    </xf>
    <xf numFmtId="0" fontId="23" fillId="0" borderId="0" xfId="6" applyFont="1" applyAlignment="1">
      <alignment horizontal="center" vertical="center"/>
    </xf>
    <xf numFmtId="0" fontId="23" fillId="0" borderId="274" xfId="7" applyFont="1" applyBorder="1" applyAlignment="1">
      <alignment horizontal="center" vertical="center"/>
    </xf>
    <xf numFmtId="0" fontId="23" fillId="0" borderId="272" xfId="7" applyFont="1" applyBorder="1" applyAlignment="1">
      <alignment horizontal="center" vertical="center"/>
    </xf>
    <xf numFmtId="0" fontId="23" fillId="0" borderId="6" xfId="6" applyFont="1" applyBorder="1" applyAlignment="1">
      <alignment horizontal="center" vertical="center"/>
    </xf>
    <xf numFmtId="38" fontId="23" fillId="0" borderId="48" xfId="527" applyFont="1" applyFill="1" applyBorder="1" applyAlignment="1" applyProtection="1">
      <alignment vertical="center"/>
      <protection locked="0"/>
    </xf>
    <xf numFmtId="38" fontId="23" fillId="0" borderId="49" xfId="527" applyFont="1" applyFill="1" applyBorder="1" applyAlignment="1" applyProtection="1">
      <alignment vertical="center"/>
      <protection locked="0"/>
    </xf>
    <xf numFmtId="38" fontId="23" fillId="0" borderId="50" xfId="527" applyFont="1" applyFill="1" applyBorder="1" applyAlignment="1" applyProtection="1">
      <alignment vertical="center"/>
    </xf>
    <xf numFmtId="38" fontId="23" fillId="0" borderId="51" xfId="527" applyFont="1" applyFill="1" applyBorder="1" applyAlignment="1" applyProtection="1">
      <alignment vertical="center"/>
      <protection locked="0"/>
    </xf>
    <xf numFmtId="38" fontId="23" fillId="0" borderId="51" xfId="527" applyFont="1" applyFill="1" applyBorder="1" applyAlignment="1" applyProtection="1">
      <alignment vertical="center"/>
    </xf>
    <xf numFmtId="38" fontId="23" fillId="0" borderId="52" xfId="527" applyFont="1" applyFill="1" applyBorder="1" applyAlignment="1" applyProtection="1">
      <alignment vertical="center"/>
    </xf>
    <xf numFmtId="38" fontId="23" fillId="0" borderId="53" xfId="527" applyFont="1" applyFill="1" applyBorder="1" applyAlignment="1" applyProtection="1">
      <alignment horizontal="right" vertical="center"/>
      <protection locked="0"/>
    </xf>
    <xf numFmtId="38" fontId="23" fillId="0" borderId="54" xfId="527" applyFont="1" applyFill="1" applyBorder="1" applyAlignment="1" applyProtection="1">
      <alignment horizontal="right" vertical="center"/>
    </xf>
    <xf numFmtId="180" fontId="23" fillId="0" borderId="55" xfId="1" applyNumberFormat="1" applyFont="1" applyFill="1" applyBorder="1" applyAlignment="1" applyProtection="1">
      <alignment horizontal="right" vertical="center"/>
    </xf>
    <xf numFmtId="38" fontId="23" fillId="0" borderId="56" xfId="527" applyFont="1" applyFill="1" applyBorder="1" applyAlignment="1" applyProtection="1">
      <alignment horizontal="right" vertical="center"/>
    </xf>
    <xf numFmtId="38" fontId="23" fillId="0" borderId="57" xfId="527" applyFont="1" applyFill="1" applyBorder="1" applyAlignment="1" applyProtection="1">
      <alignment horizontal="right" vertical="center"/>
      <protection locked="0"/>
    </xf>
    <xf numFmtId="38" fontId="23" fillId="0" borderId="13" xfId="527" applyFont="1" applyFill="1" applyBorder="1" applyAlignment="1" applyProtection="1">
      <alignment vertical="center"/>
      <protection locked="0"/>
    </xf>
    <xf numFmtId="38" fontId="23" fillId="0" borderId="209" xfId="527" applyFont="1" applyFill="1" applyBorder="1" applyAlignment="1" applyProtection="1">
      <alignment vertical="center"/>
      <protection locked="0"/>
    </xf>
    <xf numFmtId="38" fontId="23" fillId="0" borderId="289" xfId="527" applyFont="1" applyFill="1" applyBorder="1" applyAlignment="1" applyProtection="1">
      <alignment vertical="center"/>
    </xf>
    <xf numFmtId="38" fontId="23" fillId="0" borderId="288" xfId="527" applyFont="1" applyFill="1" applyBorder="1" applyAlignment="1" applyProtection="1">
      <alignment vertical="center"/>
    </xf>
    <xf numFmtId="38" fontId="23" fillId="0" borderId="202" xfId="527" applyFont="1" applyFill="1" applyBorder="1" applyAlignment="1" applyProtection="1">
      <alignment horizontal="right" vertical="center"/>
      <protection locked="0"/>
    </xf>
    <xf numFmtId="180" fontId="23" fillId="0" borderId="14" xfId="1" applyNumberFormat="1" applyFont="1" applyFill="1" applyBorder="1" applyAlignment="1" applyProtection="1">
      <alignment horizontal="right" vertical="center"/>
    </xf>
    <xf numFmtId="38" fontId="23" fillId="0" borderId="237" xfId="527" applyFont="1" applyFill="1" applyBorder="1" applyAlignment="1" applyProtection="1">
      <alignment horizontal="right" vertical="center"/>
    </xf>
    <xf numFmtId="38" fontId="23" fillId="0" borderId="203" xfId="527" applyFont="1" applyFill="1" applyBorder="1" applyAlignment="1" applyProtection="1">
      <alignment horizontal="right" vertical="center"/>
      <protection locked="0"/>
    </xf>
    <xf numFmtId="38" fontId="23" fillId="0" borderId="59" xfId="527" applyFont="1" applyFill="1" applyBorder="1" applyAlignment="1" applyProtection="1">
      <alignment vertical="center"/>
    </xf>
    <xf numFmtId="38" fontId="23" fillId="0" borderId="60" xfId="527" applyFont="1" applyFill="1" applyBorder="1" applyAlignment="1" applyProtection="1">
      <alignment vertical="center"/>
    </xf>
    <xf numFmtId="38" fontId="23" fillId="0" borderId="61" xfId="527" applyFont="1" applyFill="1" applyBorder="1" applyAlignment="1" applyProtection="1">
      <alignment vertical="center"/>
    </xf>
    <xf numFmtId="38" fontId="23" fillId="0" borderId="62" xfId="527" applyFont="1" applyFill="1" applyBorder="1" applyAlignment="1" applyProtection="1">
      <alignment vertical="center"/>
    </xf>
    <xf numFmtId="38" fontId="23" fillId="0" borderId="63" xfId="527" applyFont="1" applyFill="1" applyBorder="1" applyAlignment="1" applyProtection="1">
      <alignment vertical="center"/>
    </xf>
    <xf numFmtId="38" fontId="23" fillId="0" borderId="64" xfId="527" applyFont="1" applyFill="1" applyBorder="1" applyAlignment="1" applyProtection="1">
      <alignment horizontal="right" vertical="center"/>
    </xf>
    <xf numFmtId="180" fontId="23" fillId="0" borderId="66" xfId="1" applyNumberFormat="1" applyFont="1" applyFill="1" applyBorder="1" applyAlignment="1" applyProtection="1">
      <alignment horizontal="right" vertical="center"/>
    </xf>
    <xf numFmtId="38" fontId="23" fillId="0" borderId="67" xfId="527" applyFont="1" applyFill="1" applyBorder="1" applyAlignment="1" applyProtection="1">
      <alignment horizontal="right" vertical="center"/>
    </xf>
    <xf numFmtId="38" fontId="23" fillId="0" borderId="17" xfId="527" applyFont="1" applyFill="1" applyBorder="1" applyAlignment="1" applyProtection="1">
      <alignment horizontal="right" vertical="center"/>
    </xf>
    <xf numFmtId="38" fontId="23" fillId="0" borderId="280" xfId="527" applyFont="1" applyFill="1" applyBorder="1" applyAlignment="1" applyProtection="1">
      <alignment vertical="center"/>
      <protection locked="0"/>
    </xf>
    <xf numFmtId="38" fontId="23" fillId="0" borderId="276" xfId="527" applyFont="1" applyFill="1" applyBorder="1" applyAlignment="1" applyProtection="1">
      <alignment vertical="center"/>
      <protection locked="0"/>
    </xf>
    <xf numFmtId="38" fontId="23" fillId="0" borderId="239" xfId="527" applyFont="1" applyFill="1" applyBorder="1" applyAlignment="1" applyProtection="1">
      <alignment vertical="center"/>
    </xf>
    <xf numFmtId="38" fontId="23" fillId="0" borderId="279" xfId="527" applyFont="1" applyFill="1" applyBorder="1" applyAlignment="1" applyProtection="1">
      <alignment vertical="center"/>
      <protection locked="0"/>
    </xf>
    <xf numFmtId="38" fontId="23" fillId="0" borderId="279" xfId="527" applyFont="1" applyFill="1" applyBorder="1" applyAlignment="1" applyProtection="1">
      <alignment vertical="center"/>
    </xf>
    <xf numFmtId="38" fontId="23" fillId="0" borderId="238" xfId="527" applyFont="1" applyFill="1" applyBorder="1" applyAlignment="1" applyProtection="1">
      <alignment vertical="center"/>
    </xf>
    <xf numFmtId="38" fontId="23" fillId="0" borderId="236" xfId="527" applyFont="1" applyFill="1" applyBorder="1" applyAlignment="1" applyProtection="1">
      <alignment horizontal="right" vertical="center"/>
      <protection locked="0"/>
    </xf>
    <xf numFmtId="180" fontId="23" fillId="0" borderId="261" xfId="1" applyNumberFormat="1" applyFont="1" applyFill="1" applyBorder="1" applyAlignment="1" applyProtection="1">
      <alignment horizontal="right" vertical="center"/>
    </xf>
    <xf numFmtId="38" fontId="23" fillId="0" borderId="260" xfId="527" applyFont="1" applyFill="1" applyBorder="1" applyAlignment="1" applyProtection="1">
      <alignment horizontal="right" vertical="center"/>
    </xf>
    <xf numFmtId="38" fontId="23" fillId="0" borderId="12" xfId="527" applyFont="1" applyFill="1" applyBorder="1" applyAlignment="1" applyProtection="1">
      <alignment horizontal="right" vertical="center"/>
      <protection locked="0"/>
    </xf>
    <xf numFmtId="38" fontId="23" fillId="0" borderId="210" xfId="527" applyFont="1" applyFill="1" applyBorder="1" applyAlignment="1" applyProtection="1">
      <alignment vertical="center"/>
      <protection locked="0"/>
    </xf>
    <xf numFmtId="38" fontId="23" fillId="0" borderId="210" xfId="527" applyFont="1" applyFill="1" applyBorder="1" applyAlignment="1" applyProtection="1">
      <alignment vertical="center"/>
    </xf>
    <xf numFmtId="180" fontId="23" fillId="0" borderId="204" xfId="1" applyNumberFormat="1" applyFont="1" applyFill="1" applyBorder="1" applyAlignment="1" applyProtection="1">
      <alignment horizontal="right" vertical="center"/>
    </xf>
    <xf numFmtId="38" fontId="23" fillId="0" borderId="276" xfId="527" applyFont="1" applyFill="1" applyBorder="1" applyAlignment="1" applyProtection="1">
      <alignment horizontal="right" vertical="center"/>
      <protection locked="0"/>
    </xf>
    <xf numFmtId="38" fontId="23" fillId="0" borderId="239" xfId="527" applyFont="1" applyFill="1" applyBorder="1" applyAlignment="1" applyProtection="1">
      <alignment horizontal="right" vertical="center"/>
    </xf>
    <xf numFmtId="38" fontId="23" fillId="0" borderId="279" xfId="527" applyFont="1" applyFill="1" applyBorder="1" applyAlignment="1" applyProtection="1">
      <alignment horizontal="right" vertical="center"/>
      <protection locked="0"/>
    </xf>
    <xf numFmtId="38" fontId="23" fillId="0" borderId="279" xfId="527" applyFont="1" applyFill="1" applyBorder="1" applyAlignment="1" applyProtection="1">
      <alignment horizontal="right" vertical="center"/>
    </xf>
    <xf numFmtId="38" fontId="23" fillId="0" borderId="238" xfId="527" applyFont="1" applyFill="1" applyBorder="1" applyAlignment="1" applyProtection="1">
      <alignment horizontal="right" vertical="center"/>
    </xf>
    <xf numFmtId="38" fontId="23" fillId="0" borderId="293" xfId="527" applyFont="1" applyFill="1" applyBorder="1" applyAlignment="1" applyProtection="1">
      <alignment vertical="center"/>
    </xf>
    <xf numFmtId="38" fontId="23" fillId="0" borderId="307" xfId="527" applyFont="1" applyFill="1" applyBorder="1" applyAlignment="1" applyProtection="1">
      <alignment vertical="center"/>
    </xf>
    <xf numFmtId="184" fontId="34" fillId="0" borderId="129" xfId="13" applyNumberFormat="1" applyFont="1" applyBorder="1" applyAlignment="1">
      <alignment vertical="center" wrapText="1"/>
    </xf>
    <xf numFmtId="184" fontId="34" fillId="0" borderId="163" xfId="13" applyNumberFormat="1" applyFont="1" applyBorder="1" applyAlignment="1">
      <alignment vertical="center" wrapText="1"/>
    </xf>
    <xf numFmtId="184" fontId="34" fillId="0" borderId="139" xfId="527" applyNumberFormat="1" applyFont="1" applyBorder="1" applyAlignment="1">
      <alignment vertical="center"/>
    </xf>
    <xf numFmtId="184" fontId="34" fillId="0" borderId="139" xfId="13" applyNumberFormat="1" applyFont="1" applyBorder="1">
      <alignment vertical="center"/>
    </xf>
    <xf numFmtId="184" fontId="34" fillId="0" borderId="172" xfId="13" applyNumberFormat="1" applyFont="1" applyBorder="1">
      <alignment vertical="center"/>
    </xf>
    <xf numFmtId="184" fontId="34" fillId="0" borderId="129" xfId="527" applyNumberFormat="1" applyFont="1" applyFill="1" applyBorder="1" applyAlignment="1">
      <alignment vertical="center"/>
    </xf>
    <xf numFmtId="180" fontId="34" fillId="0" borderId="296" xfId="11" applyNumberFormat="1" applyFont="1" applyFill="1" applyBorder="1" applyAlignment="1" applyProtection="1">
      <alignment horizontal="right" vertical="center"/>
    </xf>
    <xf numFmtId="38" fontId="23" fillId="0" borderId="86" xfId="10" applyFont="1" applyFill="1" applyBorder="1" applyAlignment="1" applyProtection="1">
      <alignment horizontal="left" vertical="center" shrinkToFit="1"/>
    </xf>
    <xf numFmtId="38" fontId="23" fillId="0" borderId="143" xfId="10" applyFont="1" applyFill="1" applyBorder="1" applyAlignment="1" applyProtection="1">
      <alignment vertical="center"/>
    </xf>
    <xf numFmtId="182" fontId="23" fillId="2" borderId="0" xfId="527" applyNumberFormat="1" applyFont="1" applyFill="1" applyBorder="1">
      <alignment vertical="center"/>
    </xf>
    <xf numFmtId="38" fontId="34" fillId="0" borderId="0" xfId="10" applyFont="1" applyFill="1" applyBorder="1" applyAlignment="1" applyProtection="1">
      <alignment vertical="center" wrapText="1"/>
    </xf>
    <xf numFmtId="38" fontId="23" fillId="0" borderId="247" xfId="10" applyFont="1" applyFill="1" applyBorder="1" applyAlignment="1" applyProtection="1">
      <alignment horizontal="center" vertical="center"/>
    </xf>
    <xf numFmtId="180" fontId="34" fillId="0" borderId="299" xfId="11" applyNumberFormat="1" applyFont="1" applyFill="1" applyBorder="1" applyAlignment="1" applyProtection="1">
      <alignment horizontal="right" vertical="center"/>
    </xf>
    <xf numFmtId="180" fontId="33" fillId="0" borderId="83" xfId="11" applyNumberFormat="1" applyFont="1" applyFill="1" applyBorder="1" applyAlignment="1" applyProtection="1">
      <alignment horizontal="right" vertical="center"/>
    </xf>
    <xf numFmtId="180" fontId="34" fillId="0" borderId="298" xfId="11" applyNumberFormat="1" applyFont="1" applyFill="1" applyBorder="1" applyAlignment="1" applyProtection="1">
      <alignment horizontal="right" vertical="center"/>
    </xf>
    <xf numFmtId="180" fontId="33" fillId="0" borderId="165" xfId="11" applyNumberFormat="1" applyFont="1" applyFill="1" applyBorder="1" applyAlignment="1" applyProtection="1">
      <alignment horizontal="right" vertical="center"/>
    </xf>
    <xf numFmtId="185" fontId="23" fillId="0" borderId="10" xfId="12" applyNumberFormat="1" applyFont="1" applyBorder="1" applyAlignment="1">
      <alignment horizontal="center" vertical="center"/>
    </xf>
    <xf numFmtId="185" fontId="23" fillId="0" borderId="256" xfId="12" applyNumberFormat="1" applyFont="1" applyBorder="1" applyAlignment="1">
      <alignment horizontal="center" vertical="center" wrapText="1"/>
    </xf>
    <xf numFmtId="181" fontId="23" fillId="2" borderId="0" xfId="7" applyNumberFormat="1" applyFont="1" applyFill="1" applyAlignment="1">
      <alignment horizontal="center" vertical="center"/>
    </xf>
    <xf numFmtId="0" fontId="23" fillId="0" borderId="316" xfId="7" applyFont="1" applyBorder="1" applyAlignment="1">
      <alignment horizontal="center" vertical="center"/>
    </xf>
    <xf numFmtId="180" fontId="23" fillId="0" borderId="318" xfId="1" applyNumberFormat="1" applyFont="1" applyFill="1" applyBorder="1" applyAlignment="1" applyProtection="1">
      <alignment horizontal="right" vertical="center"/>
    </xf>
    <xf numFmtId="180" fontId="23" fillId="0" borderId="319" xfId="1" applyNumberFormat="1" applyFont="1" applyFill="1" applyBorder="1" applyAlignment="1" applyProtection="1">
      <alignment horizontal="right" vertical="center"/>
    </xf>
    <xf numFmtId="180" fontId="23" fillId="0" borderId="320" xfId="1" applyNumberFormat="1" applyFont="1" applyFill="1" applyBorder="1" applyAlignment="1" applyProtection="1">
      <alignment horizontal="right" vertical="center"/>
    </xf>
    <xf numFmtId="180" fontId="23" fillId="0" borderId="321" xfId="1" applyNumberFormat="1" applyFont="1" applyFill="1" applyBorder="1" applyAlignment="1" applyProtection="1">
      <alignment horizontal="right" vertical="center"/>
    </xf>
    <xf numFmtId="180" fontId="23" fillId="0" borderId="322" xfId="1" applyNumberFormat="1" applyFont="1" applyFill="1" applyBorder="1" applyAlignment="1" applyProtection="1">
      <alignment horizontal="right" vertical="center"/>
    </xf>
    <xf numFmtId="38" fontId="23" fillId="0" borderId="166" xfId="6" applyNumberFormat="1" applyFont="1" applyBorder="1" applyAlignment="1">
      <alignment vertical="center"/>
    </xf>
    <xf numFmtId="38" fontId="23" fillId="0" borderId="166" xfId="6" applyNumberFormat="1" applyFont="1" applyBorder="1" applyAlignment="1">
      <alignment horizontal="right" vertical="center"/>
    </xf>
    <xf numFmtId="38" fontId="23" fillId="0" borderId="279" xfId="527" applyFont="1" applyFill="1" applyBorder="1">
      <alignment vertical="center"/>
    </xf>
    <xf numFmtId="0" fontId="23" fillId="0" borderId="325" xfId="12" applyFont="1" applyBorder="1" applyAlignment="1">
      <alignment vertical="center"/>
    </xf>
    <xf numFmtId="180" fontId="23" fillId="0" borderId="325" xfId="9" applyNumberFormat="1" applyFont="1" applyFill="1" applyBorder="1" applyAlignment="1" applyProtection="1">
      <alignment horizontal="right" vertical="center"/>
    </xf>
    <xf numFmtId="0" fontId="0" fillId="0" borderId="325" xfId="0" applyBorder="1">
      <alignment vertical="center"/>
    </xf>
    <xf numFmtId="11" fontId="20" fillId="0" borderId="0" xfId="2" applyNumberFormat="1" applyFont="1" applyAlignment="1">
      <alignment vertical="center"/>
    </xf>
    <xf numFmtId="11" fontId="0" fillId="0" borderId="0" xfId="0" applyNumberFormat="1">
      <alignment vertical="center"/>
    </xf>
    <xf numFmtId="11" fontId="19" fillId="0" borderId="0" xfId="2" applyNumberFormat="1"/>
    <xf numFmtId="11" fontId="23" fillId="0" borderId="0" xfId="3" applyNumberFormat="1" applyFont="1" applyAlignment="1">
      <alignment vertical="center"/>
    </xf>
    <xf numFmtId="11" fontId="23" fillId="0" borderId="0" xfId="2" applyNumberFormat="1" applyFont="1" applyAlignment="1">
      <alignment horizontal="center" vertical="center"/>
    </xf>
    <xf numFmtId="11" fontId="23" fillId="0" borderId="0" xfId="2" applyNumberFormat="1" applyFont="1" applyAlignment="1">
      <alignment vertical="center"/>
    </xf>
    <xf numFmtId="11" fontId="23" fillId="0" borderId="0" xfId="1" applyNumberFormat="1" applyFont="1" applyFill="1" applyBorder="1" applyAlignment="1" applyProtection="1">
      <alignment vertical="center"/>
    </xf>
    <xf numFmtId="11" fontId="23" fillId="0" borderId="166" xfId="2" applyNumberFormat="1" applyFont="1" applyBorder="1" applyAlignment="1">
      <alignment horizontal="center" vertical="center"/>
    </xf>
    <xf numFmtId="11" fontId="23" fillId="0" borderId="166" xfId="1" applyNumberFormat="1" applyFont="1" applyFill="1" applyBorder="1" applyAlignment="1" applyProtection="1">
      <alignment vertical="center"/>
    </xf>
    <xf numFmtId="11" fontId="23" fillId="0" borderId="166" xfId="2" applyNumberFormat="1" applyFont="1" applyBorder="1" applyAlignment="1">
      <alignment vertical="center"/>
    </xf>
    <xf numFmtId="11" fontId="23" fillId="0" borderId="0" xfId="3" applyNumberFormat="1" applyFont="1" applyAlignment="1">
      <alignment horizontal="right" vertical="center"/>
    </xf>
    <xf numFmtId="11" fontId="23" fillId="0" borderId="6" xfId="3" applyNumberFormat="1" applyFont="1" applyBorder="1" applyAlignment="1">
      <alignment horizontal="right" vertical="center"/>
    </xf>
    <xf numFmtId="11" fontId="0" fillId="0" borderId="6" xfId="0" applyNumberFormat="1" applyBorder="1">
      <alignment vertical="center"/>
    </xf>
    <xf numFmtId="11" fontId="88" fillId="0" borderId="0" xfId="0" applyNumberFormat="1" applyFont="1">
      <alignment vertical="center"/>
    </xf>
    <xf numFmtId="11" fontId="88" fillId="0" borderId="6" xfId="0" applyNumberFormat="1" applyFont="1" applyBorder="1">
      <alignment vertical="center"/>
    </xf>
    <xf numFmtId="181" fontId="31" fillId="2" borderId="96" xfId="0" applyNumberFormat="1" applyFont="1" applyFill="1" applyBorder="1" applyAlignment="1">
      <alignment horizontal="centerContinuous" vertical="center"/>
    </xf>
    <xf numFmtId="181" fontId="31" fillId="2" borderId="92" xfId="0" applyNumberFormat="1" applyFont="1" applyFill="1" applyBorder="1" applyAlignment="1">
      <alignment horizontal="centerContinuous" vertical="center"/>
    </xf>
    <xf numFmtId="0" fontId="32" fillId="2" borderId="92" xfId="0" applyFont="1" applyFill="1" applyBorder="1" applyAlignment="1">
      <alignment horizontal="centerContinuous" vertical="center"/>
    </xf>
    <xf numFmtId="179" fontId="23" fillId="2" borderId="97" xfId="0" applyNumberFormat="1" applyFont="1" applyFill="1" applyBorder="1" applyAlignment="1">
      <alignment horizontal="centerContinuous" vertical="center"/>
    </xf>
    <xf numFmtId="179" fontId="23" fillId="2" borderId="267" xfId="0" applyNumberFormat="1" applyFont="1" applyFill="1" applyBorder="1" applyAlignment="1">
      <alignment horizontal="center" vertical="center"/>
    </xf>
    <xf numFmtId="179" fontId="23" fillId="2" borderId="291" xfId="0" applyNumberFormat="1" applyFont="1" applyFill="1" applyBorder="1" applyAlignment="1">
      <alignment horizontal="center" vertical="center"/>
    </xf>
    <xf numFmtId="179" fontId="23" fillId="2" borderId="91" xfId="0" applyNumberFormat="1" applyFont="1" applyFill="1" applyBorder="1" applyAlignment="1">
      <alignment horizontal="center" vertical="center"/>
    </xf>
    <xf numFmtId="179" fontId="23" fillId="2" borderId="312" xfId="0" applyNumberFormat="1" applyFont="1" applyFill="1" applyBorder="1" applyAlignment="1">
      <alignment horizontal="center" vertical="center"/>
    </xf>
    <xf numFmtId="179" fontId="23" fillId="2" borderId="10" xfId="0" applyNumberFormat="1" applyFont="1" applyFill="1" applyBorder="1" applyAlignment="1">
      <alignment horizontal="center" vertical="center"/>
    </xf>
    <xf numFmtId="179" fontId="23" fillId="2" borderId="257" xfId="0" applyNumberFormat="1" applyFont="1" applyFill="1" applyBorder="1" applyAlignment="1">
      <alignment horizontal="center" vertical="center"/>
    </xf>
    <xf numFmtId="179" fontId="23" fillId="2" borderId="295" xfId="0" applyNumberFormat="1" applyFont="1" applyFill="1" applyBorder="1" applyAlignment="1">
      <alignment horizontal="center" vertical="center"/>
    </xf>
    <xf numFmtId="179" fontId="23" fillId="2" borderId="308" xfId="0" applyNumberFormat="1" applyFont="1" applyFill="1" applyBorder="1" applyAlignment="1">
      <alignment horizontal="center" vertical="center"/>
    </xf>
    <xf numFmtId="179" fontId="23" fillId="2" borderId="8" xfId="0" applyNumberFormat="1" applyFont="1" applyFill="1" applyBorder="1" applyAlignment="1">
      <alignment horizontal="center" vertical="center"/>
    </xf>
    <xf numFmtId="179" fontId="23" fillId="2" borderId="297" xfId="0" applyNumberFormat="1" applyFont="1" applyFill="1" applyBorder="1" applyAlignment="1">
      <alignment horizontal="center" vertical="center" wrapText="1"/>
    </xf>
    <xf numFmtId="179" fontId="23" fillId="2" borderId="11" xfId="0" applyNumberFormat="1" applyFont="1" applyFill="1" applyBorder="1" applyAlignment="1">
      <alignment horizontal="center" vertical="center"/>
    </xf>
    <xf numFmtId="179" fontId="23" fillId="2" borderId="115" xfId="0" applyNumberFormat="1" applyFont="1" applyFill="1" applyBorder="1" applyAlignment="1">
      <alignment horizontal="center" vertical="center" wrapText="1"/>
    </xf>
    <xf numFmtId="179" fontId="23" fillId="2" borderId="272" xfId="0" applyNumberFormat="1" applyFont="1" applyFill="1" applyBorder="1" applyAlignment="1">
      <alignment horizontal="center" vertical="center" wrapText="1"/>
    </xf>
    <xf numFmtId="179" fontId="23" fillId="2" borderId="253" xfId="0" applyNumberFormat="1" applyFont="1" applyFill="1" applyBorder="1" applyAlignment="1">
      <alignment horizontal="center" vertical="center" wrapText="1"/>
    </xf>
    <xf numFmtId="179" fontId="23" fillId="2" borderId="96" xfId="0" applyNumberFormat="1" applyFont="1" applyFill="1" applyBorder="1">
      <alignment vertical="center"/>
    </xf>
    <xf numFmtId="179" fontId="23" fillId="2" borderId="92" xfId="0" applyNumberFormat="1" applyFont="1" applyFill="1" applyBorder="1">
      <alignment vertical="center"/>
    </xf>
    <xf numFmtId="179" fontId="23" fillId="2" borderId="81" xfId="0" applyNumberFormat="1" applyFont="1" applyFill="1" applyBorder="1">
      <alignment vertical="center"/>
    </xf>
    <xf numFmtId="179" fontId="23" fillId="2" borderId="300" xfId="0" applyNumberFormat="1" applyFont="1" applyFill="1" applyBorder="1">
      <alignment vertical="center"/>
    </xf>
    <xf numFmtId="179" fontId="23" fillId="2" borderId="351" xfId="0" applyNumberFormat="1" applyFont="1" applyFill="1" applyBorder="1">
      <alignment vertical="center"/>
    </xf>
    <xf numFmtId="179" fontId="23" fillId="2" borderId="0" xfId="0" applyNumberFormat="1" applyFont="1" applyFill="1">
      <alignment vertical="center"/>
    </xf>
    <xf numFmtId="179" fontId="23" fillId="2" borderId="14" xfId="0" applyNumberFormat="1" applyFont="1" applyFill="1" applyBorder="1">
      <alignment vertical="center"/>
    </xf>
    <xf numFmtId="179" fontId="23" fillId="2" borderId="39" xfId="0" applyNumberFormat="1" applyFont="1" applyFill="1" applyBorder="1">
      <alignment vertical="center"/>
    </xf>
    <xf numFmtId="179" fontId="23" fillId="2" borderId="20" xfId="0" applyNumberFormat="1" applyFont="1" applyFill="1" applyBorder="1">
      <alignment vertical="center"/>
    </xf>
    <xf numFmtId="179" fontId="23" fillId="2" borderId="204" xfId="0" applyNumberFormat="1" applyFont="1" applyFill="1" applyBorder="1">
      <alignment vertical="center"/>
    </xf>
    <xf numFmtId="179" fontId="23" fillId="2" borderId="16" xfId="0" applyNumberFormat="1" applyFont="1" applyFill="1" applyBorder="1">
      <alignment vertical="center"/>
    </xf>
    <xf numFmtId="179" fontId="23" fillId="2" borderId="261" xfId="0" applyNumberFormat="1" applyFont="1" applyFill="1" applyBorder="1">
      <alignment vertical="center"/>
    </xf>
    <xf numFmtId="179" fontId="23" fillId="2" borderId="17" xfId="0" applyNumberFormat="1" applyFont="1" applyFill="1" applyBorder="1">
      <alignment vertical="center"/>
    </xf>
    <xf numFmtId="179" fontId="23" fillId="2" borderId="129" xfId="0" applyNumberFormat="1" applyFont="1" applyFill="1" applyBorder="1">
      <alignment vertical="center"/>
    </xf>
    <xf numFmtId="179" fontId="23" fillId="2" borderId="18" xfId="0" applyNumberFormat="1" applyFont="1" applyFill="1" applyBorder="1">
      <alignment vertical="center"/>
    </xf>
    <xf numFmtId="179" fontId="23" fillId="2" borderId="222" xfId="0" applyNumberFormat="1" applyFont="1" applyFill="1" applyBorder="1" applyAlignment="1">
      <alignment horizontal="left" vertical="top"/>
    </xf>
    <xf numFmtId="0" fontId="26" fillId="2" borderId="208" xfId="0" applyFont="1" applyFill="1" applyBorder="1" applyAlignment="1">
      <alignment horizontal="left" vertical="top"/>
    </xf>
    <xf numFmtId="179" fontId="23" fillId="2" borderId="55" xfId="0" applyNumberFormat="1" applyFont="1" applyFill="1" applyBorder="1">
      <alignment vertical="center"/>
    </xf>
    <xf numFmtId="0" fontId="26" fillId="2" borderId="81" xfId="0" applyFont="1" applyFill="1" applyBorder="1" applyAlignment="1">
      <alignment horizontal="left" vertical="top"/>
    </xf>
    <xf numFmtId="0" fontId="26" fillId="2" borderId="142" xfId="0" applyFont="1" applyFill="1" applyBorder="1" applyAlignment="1">
      <alignment horizontal="left" vertical="top"/>
    </xf>
    <xf numFmtId="0" fontId="26" fillId="2" borderId="39" xfId="0" applyFont="1" applyFill="1" applyBorder="1" applyAlignment="1">
      <alignment horizontal="left" vertical="top"/>
    </xf>
    <xf numFmtId="0" fontId="26" fillId="2" borderId="116" xfId="0" applyFont="1" applyFill="1" applyBorder="1" applyAlignment="1">
      <alignment horizontal="left" vertical="top"/>
    </xf>
    <xf numFmtId="179" fontId="23" fillId="2" borderId="25" xfId="0" applyNumberFormat="1" applyFont="1" applyFill="1" applyBorder="1">
      <alignment vertical="center"/>
    </xf>
    <xf numFmtId="179" fontId="23" fillId="2" borderId="37" xfId="0" applyNumberFormat="1" applyFont="1" applyFill="1" applyBorder="1">
      <alignment vertical="center"/>
    </xf>
    <xf numFmtId="179" fontId="23" fillId="2" borderId="206" xfId="0" applyNumberFormat="1" applyFont="1" applyFill="1" applyBorder="1">
      <alignment vertical="center"/>
    </xf>
    <xf numFmtId="179" fontId="23" fillId="2" borderId="208" xfId="0" applyNumberFormat="1" applyFont="1" applyFill="1" applyBorder="1">
      <alignment vertical="center"/>
    </xf>
    <xf numFmtId="179" fontId="23" fillId="2" borderId="181" xfId="0" applyNumberFormat="1" applyFont="1" applyFill="1" applyBorder="1">
      <alignment vertical="center"/>
    </xf>
    <xf numFmtId="179" fontId="23" fillId="2" borderId="325" xfId="0" applyNumberFormat="1" applyFont="1" applyFill="1" applyBorder="1">
      <alignment vertical="center"/>
    </xf>
    <xf numFmtId="179" fontId="23" fillId="2" borderId="141" xfId="0" applyNumberFormat="1" applyFont="1" applyFill="1" applyBorder="1">
      <alignment vertical="center"/>
    </xf>
    <xf numFmtId="179" fontId="23" fillId="2" borderId="0" xfId="0" applyNumberFormat="1" applyFont="1" applyFill="1" applyAlignment="1">
      <alignment horizontal="left" vertical="center"/>
    </xf>
    <xf numFmtId="179" fontId="23" fillId="2" borderId="326" xfId="0" applyNumberFormat="1" applyFont="1" applyFill="1" applyBorder="1" applyAlignment="1" applyProtection="1">
      <alignment horizontal="right" vertical="center"/>
      <protection locked="0"/>
    </xf>
    <xf numFmtId="179" fontId="23" fillId="2" borderId="301" xfId="0" applyNumberFormat="1" applyFont="1" applyFill="1" applyBorder="1" applyAlignment="1" applyProtection="1">
      <alignment horizontal="right" vertical="center"/>
      <protection locked="0"/>
    </xf>
    <xf numFmtId="179" fontId="23" fillId="2" borderId="327" xfId="0" applyNumberFormat="1" applyFont="1" applyFill="1" applyBorder="1" applyAlignment="1" applyProtection="1">
      <alignment horizontal="right" vertical="center"/>
      <protection locked="0"/>
    </xf>
    <xf numFmtId="179" fontId="23" fillId="2" borderId="248" xfId="0" applyNumberFormat="1" applyFont="1" applyFill="1" applyBorder="1" applyAlignment="1" applyProtection="1">
      <alignment horizontal="right" vertical="center"/>
      <protection locked="0"/>
    </xf>
    <xf numFmtId="179" fontId="23" fillId="2" borderId="328" xfId="0" applyNumberFormat="1" applyFont="1" applyFill="1" applyBorder="1" applyAlignment="1" applyProtection="1">
      <alignment horizontal="right" vertical="center"/>
      <protection locked="0"/>
    </xf>
    <xf numFmtId="179" fontId="23" fillId="2" borderId="329" xfId="0" applyNumberFormat="1" applyFont="1" applyFill="1" applyBorder="1" applyAlignment="1" applyProtection="1">
      <alignment horizontal="right" vertical="center"/>
      <protection locked="0"/>
    </xf>
    <xf numFmtId="179" fontId="23" fillId="2" borderId="302" xfId="0" applyNumberFormat="1" applyFont="1" applyFill="1" applyBorder="1" applyAlignment="1" applyProtection="1">
      <alignment horizontal="right" vertical="center"/>
      <protection locked="0"/>
    </xf>
    <xf numFmtId="179" fontId="23" fillId="2" borderId="249" xfId="0" applyNumberFormat="1" applyFont="1" applyFill="1" applyBorder="1" applyAlignment="1" applyProtection="1">
      <alignment horizontal="right" vertical="center"/>
      <protection locked="0"/>
    </xf>
    <xf numFmtId="180" fontId="23" fillId="2" borderId="330" xfId="1" applyNumberFormat="1" applyFont="1" applyFill="1" applyBorder="1" applyAlignment="1" applyProtection="1">
      <alignment horizontal="right" vertical="center"/>
      <protection locked="0"/>
    </xf>
    <xf numFmtId="179" fontId="23" fillId="2" borderId="331" xfId="0" applyNumberFormat="1" applyFont="1" applyFill="1" applyBorder="1" applyAlignment="1" applyProtection="1">
      <alignment horizontal="right" vertical="center"/>
      <protection locked="0"/>
    </xf>
    <xf numFmtId="180" fontId="23" fillId="2" borderId="332" xfId="1" applyNumberFormat="1" applyFont="1" applyFill="1" applyBorder="1" applyAlignment="1" applyProtection="1">
      <alignment horizontal="right" vertical="center"/>
      <protection locked="0"/>
    </xf>
    <xf numFmtId="179" fontId="23" fillId="2" borderId="333" xfId="0" applyNumberFormat="1" applyFont="1" applyFill="1" applyBorder="1" applyAlignment="1" applyProtection="1">
      <alignment horizontal="right" vertical="center"/>
      <protection locked="0"/>
    </xf>
    <xf numFmtId="179" fontId="23" fillId="2" borderId="334" xfId="0" applyNumberFormat="1" applyFont="1" applyFill="1" applyBorder="1" applyAlignment="1" applyProtection="1">
      <alignment horizontal="right" vertical="center"/>
      <protection locked="0"/>
    </xf>
    <xf numFmtId="180" fontId="23" fillId="2" borderId="335" xfId="1" applyNumberFormat="1" applyFont="1" applyFill="1" applyBorder="1" applyAlignment="1" applyProtection="1">
      <alignment horizontal="right" vertical="center"/>
      <protection locked="0"/>
    </xf>
    <xf numFmtId="179" fontId="23" fillId="2" borderId="305" xfId="0" applyNumberFormat="1" applyFont="1" applyFill="1" applyBorder="1" applyAlignment="1">
      <alignment horizontal="right" vertical="center"/>
    </xf>
    <xf numFmtId="179" fontId="23" fillId="2" borderId="288" xfId="0" applyNumberFormat="1" applyFont="1" applyFill="1" applyBorder="1" applyAlignment="1">
      <alignment horizontal="right" vertical="center"/>
    </xf>
    <xf numFmtId="179" fontId="23" fillId="2" borderId="209" xfId="0" applyNumberFormat="1" applyFont="1" applyFill="1" applyBorder="1" applyAlignment="1">
      <alignment horizontal="right" vertical="center"/>
    </xf>
    <xf numFmtId="180" fontId="23" fillId="2" borderId="133" xfId="1" applyNumberFormat="1" applyFont="1" applyFill="1" applyBorder="1" applyAlignment="1">
      <alignment horizontal="right" vertical="center"/>
    </xf>
    <xf numFmtId="179" fontId="23" fillId="2" borderId="237" xfId="0" applyNumberFormat="1" applyFont="1" applyFill="1" applyBorder="1" applyAlignment="1">
      <alignment horizontal="right" vertical="center"/>
    </xf>
    <xf numFmtId="180" fontId="23" fillId="2" borderId="284" xfId="1" applyNumberFormat="1" applyFont="1" applyFill="1" applyBorder="1" applyAlignment="1">
      <alignment horizontal="right" vertical="center"/>
    </xf>
    <xf numFmtId="179" fontId="23" fillId="2" borderId="216" xfId="0" applyNumberFormat="1" applyFont="1" applyFill="1" applyBorder="1" applyAlignment="1">
      <alignment horizontal="right" vertical="center"/>
    </xf>
    <xf numFmtId="179" fontId="23" fillId="2" borderId="203" xfId="0" applyNumberFormat="1" applyFont="1" applyFill="1" applyBorder="1" applyAlignment="1">
      <alignment horizontal="right" vertical="center"/>
    </xf>
    <xf numFmtId="180" fontId="23" fillId="2" borderId="336" xfId="1" applyNumberFormat="1" applyFont="1" applyFill="1" applyBorder="1" applyAlignment="1">
      <alignment horizontal="right" vertical="center"/>
    </xf>
    <xf numFmtId="180" fontId="23" fillId="2" borderId="337" xfId="1" applyNumberFormat="1" applyFont="1" applyFill="1" applyBorder="1" applyAlignment="1" applyProtection="1">
      <alignment horizontal="right" vertical="center"/>
    </xf>
    <xf numFmtId="180" fontId="23" fillId="2" borderId="201" xfId="1" applyNumberFormat="1" applyFont="1" applyFill="1" applyBorder="1" applyAlignment="1" applyProtection="1">
      <alignment horizontal="right" vertical="center"/>
    </xf>
    <xf numFmtId="180" fontId="23" fillId="2" borderId="210" xfId="1" applyNumberFormat="1" applyFont="1" applyFill="1" applyBorder="1" applyAlignment="1" applyProtection="1">
      <alignment horizontal="right" vertical="center"/>
    </xf>
    <xf numFmtId="180" fontId="23" fillId="2" borderId="293" xfId="1" applyNumberFormat="1" applyFont="1" applyFill="1" applyBorder="1" applyAlignment="1" applyProtection="1">
      <alignment horizontal="right" vertical="center"/>
    </xf>
    <xf numFmtId="180" fontId="23" fillId="2" borderId="223" xfId="1" applyNumberFormat="1" applyFont="1" applyFill="1" applyBorder="1" applyAlignment="1" applyProtection="1">
      <alignment horizontal="right" vertical="center"/>
    </xf>
    <xf numFmtId="180" fontId="23" fillId="2" borderId="228" xfId="1" applyNumberFormat="1" applyFont="1" applyFill="1" applyBorder="1" applyAlignment="1" applyProtection="1">
      <alignment horizontal="right" vertical="center"/>
    </xf>
    <xf numFmtId="213" fontId="23" fillId="2" borderId="218" xfId="1" applyNumberFormat="1" applyFont="1" applyFill="1" applyBorder="1" applyAlignment="1" applyProtection="1">
      <alignment horizontal="right" vertical="center"/>
    </xf>
    <xf numFmtId="213" fontId="23" fillId="2" borderId="207" xfId="1" applyNumberFormat="1" applyFont="1" applyFill="1" applyBorder="1" applyAlignment="1" applyProtection="1">
      <alignment horizontal="right" vertical="center"/>
    </xf>
    <xf numFmtId="180" fontId="23" fillId="2" borderId="219" xfId="1" applyNumberFormat="1" applyFont="1" applyFill="1" applyBorder="1" applyAlignment="1" applyProtection="1">
      <alignment horizontal="right" vertical="center"/>
    </xf>
    <xf numFmtId="213" fontId="23" fillId="2" borderId="338" xfId="1" applyNumberFormat="1" applyFont="1" applyFill="1" applyBorder="1" applyAlignment="1" applyProtection="1">
      <alignment horizontal="right" vertical="center"/>
    </xf>
    <xf numFmtId="179" fontId="23" fillId="2" borderId="339" xfId="0" applyNumberFormat="1" applyFont="1" applyFill="1" applyBorder="1" applyAlignment="1" applyProtection="1">
      <alignment horizontal="right" vertical="center"/>
      <protection locked="0"/>
    </xf>
    <xf numFmtId="179" fontId="23" fillId="2" borderId="238" xfId="0" applyNumberFormat="1" applyFont="1" applyFill="1" applyBorder="1" applyAlignment="1" applyProtection="1">
      <alignment horizontal="right" vertical="center"/>
      <protection locked="0"/>
    </xf>
    <xf numFmtId="179" fontId="23" fillId="2" borderId="277" xfId="0" applyNumberFormat="1" applyFont="1" applyFill="1" applyBorder="1" applyAlignment="1" applyProtection="1">
      <alignment horizontal="right" vertical="center"/>
      <protection locked="0"/>
    </xf>
    <xf numFmtId="179" fontId="23" fillId="2" borderId="279" xfId="0" applyNumberFormat="1" applyFont="1" applyFill="1" applyBorder="1" applyAlignment="1" applyProtection="1">
      <alignment horizontal="right" vertical="center"/>
      <protection locked="0"/>
    </xf>
    <xf numFmtId="179" fontId="23" fillId="2" borderId="307" xfId="0" applyNumberFormat="1" applyFont="1" applyFill="1" applyBorder="1" applyAlignment="1" applyProtection="1">
      <alignment horizontal="right" vertical="center"/>
      <protection locked="0"/>
    </xf>
    <xf numFmtId="179" fontId="23" fillId="2" borderId="128" xfId="0" applyNumberFormat="1" applyFont="1" applyFill="1" applyBorder="1" applyAlignment="1" applyProtection="1">
      <alignment horizontal="right" vertical="center"/>
      <protection locked="0"/>
    </xf>
    <xf numFmtId="179" fontId="23" fillId="2" borderId="278" xfId="0" applyNumberFormat="1" applyFont="1" applyFill="1" applyBorder="1" applyAlignment="1" applyProtection="1">
      <alignment horizontal="right" vertical="center"/>
      <protection locked="0"/>
    </xf>
    <xf numFmtId="179" fontId="23" fillId="2" borderId="276" xfId="0" applyNumberFormat="1" applyFont="1" applyFill="1" applyBorder="1" applyAlignment="1" applyProtection="1">
      <alignment horizontal="right" vertical="center"/>
      <protection locked="0"/>
    </xf>
    <xf numFmtId="180" fontId="23" fillId="2" borderId="262" xfId="1" applyNumberFormat="1" applyFont="1" applyFill="1" applyBorder="1" applyAlignment="1" applyProtection="1">
      <alignment horizontal="right" vertical="center"/>
      <protection locked="0"/>
    </xf>
    <xf numFmtId="179" fontId="23" fillId="2" borderId="260" xfId="0" applyNumberFormat="1" applyFont="1" applyFill="1" applyBorder="1" applyAlignment="1" applyProtection="1">
      <alignment horizontal="right" vertical="center"/>
      <protection locked="0"/>
    </xf>
    <xf numFmtId="180" fontId="23" fillId="2" borderId="285" xfId="1" applyNumberFormat="1" applyFont="1" applyFill="1" applyBorder="1" applyAlignment="1" applyProtection="1">
      <alignment horizontal="right" vertical="center"/>
      <protection locked="0"/>
    </xf>
    <xf numFmtId="179" fontId="23" fillId="2" borderId="138" xfId="0" applyNumberFormat="1" applyFont="1" applyFill="1" applyBorder="1" applyAlignment="1" applyProtection="1">
      <alignment horizontal="right" vertical="center"/>
      <protection locked="0"/>
    </xf>
    <xf numFmtId="179" fontId="23" fillId="2" borderId="12" xfId="0" applyNumberFormat="1" applyFont="1" applyFill="1" applyBorder="1" applyAlignment="1" applyProtection="1">
      <alignment horizontal="right" vertical="center"/>
      <protection locked="0"/>
    </xf>
    <xf numFmtId="180" fontId="23" fillId="2" borderId="340" xfId="1" applyNumberFormat="1" applyFont="1" applyFill="1" applyBorder="1" applyAlignment="1" applyProtection="1">
      <alignment horizontal="right" vertical="center"/>
      <protection locked="0"/>
    </xf>
    <xf numFmtId="179" fontId="23" fillId="2" borderId="341" xfId="0" applyNumberFormat="1" applyFont="1" applyFill="1" applyBorder="1" applyAlignment="1" applyProtection="1">
      <alignment horizontal="right" vertical="center"/>
      <protection locked="0"/>
    </xf>
    <xf numFmtId="179" fontId="23" fillId="2" borderId="339" xfId="0" applyNumberFormat="1" applyFont="1" applyFill="1" applyBorder="1" applyAlignment="1">
      <alignment horizontal="right" vertical="center"/>
    </xf>
    <xf numFmtId="179" fontId="23" fillId="2" borderId="238" xfId="0" applyNumberFormat="1" applyFont="1" applyFill="1" applyBorder="1" applyAlignment="1">
      <alignment horizontal="right" vertical="center"/>
    </xf>
    <xf numFmtId="179" fontId="23" fillId="2" borderId="277" xfId="0" applyNumberFormat="1" applyFont="1" applyFill="1" applyBorder="1" applyAlignment="1">
      <alignment horizontal="right" vertical="center"/>
    </xf>
    <xf numFmtId="179" fontId="23" fillId="2" borderId="279" xfId="0" applyNumberFormat="1" applyFont="1" applyFill="1" applyBorder="1" applyAlignment="1">
      <alignment horizontal="right" vertical="center"/>
    </xf>
    <xf numFmtId="179" fontId="23" fillId="2" borderId="307" xfId="0" applyNumberFormat="1" applyFont="1" applyFill="1" applyBorder="1" applyAlignment="1">
      <alignment horizontal="right" vertical="center"/>
    </xf>
    <xf numFmtId="179" fontId="23" fillId="2" borderId="128" xfId="0" applyNumberFormat="1" applyFont="1" applyFill="1" applyBorder="1" applyAlignment="1">
      <alignment horizontal="right" vertical="center"/>
    </xf>
    <xf numFmtId="179" fontId="23" fillId="2" borderId="278" xfId="0" applyNumberFormat="1" applyFont="1" applyFill="1" applyBorder="1" applyAlignment="1">
      <alignment horizontal="right" vertical="center"/>
    </xf>
    <xf numFmtId="179" fontId="23" fillId="2" borderId="276" xfId="0" applyNumberFormat="1" applyFont="1" applyFill="1" applyBorder="1" applyAlignment="1">
      <alignment horizontal="right" vertical="center"/>
    </xf>
    <xf numFmtId="180" fontId="23" fillId="2" borderId="262" xfId="1" applyNumberFormat="1" applyFont="1" applyFill="1" applyBorder="1" applyAlignment="1">
      <alignment horizontal="right" vertical="center"/>
    </xf>
    <xf numFmtId="179" fontId="23" fillId="2" borderId="260" xfId="0" applyNumberFormat="1" applyFont="1" applyFill="1" applyBorder="1" applyAlignment="1">
      <alignment horizontal="right" vertical="center"/>
    </xf>
    <xf numFmtId="180" fontId="23" fillId="2" borderId="285" xfId="1" applyNumberFormat="1" applyFont="1" applyFill="1" applyBorder="1" applyAlignment="1">
      <alignment horizontal="right" vertical="center"/>
    </xf>
    <xf numFmtId="179" fontId="23" fillId="2" borderId="138" xfId="0" applyNumberFormat="1" applyFont="1" applyFill="1" applyBorder="1" applyAlignment="1">
      <alignment horizontal="right" vertical="center"/>
    </xf>
    <xf numFmtId="179" fontId="23" fillId="2" borderId="12" xfId="0" applyNumberFormat="1" applyFont="1" applyFill="1" applyBorder="1" applyAlignment="1">
      <alignment horizontal="right" vertical="center"/>
    </xf>
    <xf numFmtId="180" fontId="23" fillId="2" borderId="340" xfId="1" applyNumberFormat="1" applyFont="1" applyFill="1" applyBorder="1" applyAlignment="1">
      <alignment horizontal="right" vertical="center"/>
    </xf>
    <xf numFmtId="179" fontId="23" fillId="2" borderId="342" xfId="0" applyNumberFormat="1" applyFont="1" applyFill="1" applyBorder="1" applyAlignment="1" applyProtection="1">
      <alignment horizontal="right" vertical="center"/>
      <protection locked="0"/>
    </xf>
    <xf numFmtId="179" fontId="23" fillId="2" borderId="52" xfId="0" applyNumberFormat="1" applyFont="1" applyFill="1" applyBorder="1" applyAlignment="1" applyProtection="1">
      <alignment horizontal="right" vertical="center"/>
      <protection locked="0"/>
    </xf>
    <xf numFmtId="179" fontId="23" fillId="2" borderId="47" xfId="0" applyNumberFormat="1" applyFont="1" applyFill="1" applyBorder="1" applyAlignment="1" applyProtection="1">
      <alignment horizontal="right" vertical="center"/>
      <protection locked="0"/>
    </xf>
    <xf numFmtId="179" fontId="23" fillId="2" borderId="51" xfId="0" applyNumberFormat="1" applyFont="1" applyFill="1" applyBorder="1" applyAlignment="1" applyProtection="1">
      <alignment horizontal="right" vertical="center"/>
      <protection locked="0"/>
    </xf>
    <xf numFmtId="179" fontId="23" fillId="2" borderId="180" xfId="0" applyNumberFormat="1" applyFont="1" applyFill="1" applyBorder="1" applyAlignment="1" applyProtection="1">
      <alignment horizontal="right" vertical="center"/>
      <protection locked="0"/>
    </xf>
    <xf numFmtId="179" fontId="23" fillId="2" borderId="343" xfId="0" applyNumberFormat="1" applyFont="1" applyFill="1" applyBorder="1" applyAlignment="1" applyProtection="1">
      <alignment horizontal="right" vertical="center"/>
      <protection locked="0"/>
    </xf>
    <xf numFmtId="179" fontId="23" fillId="2" borderId="303" xfId="0" applyNumberFormat="1" applyFont="1" applyFill="1" applyBorder="1" applyAlignment="1" applyProtection="1">
      <alignment horizontal="right" vertical="center"/>
      <protection locked="0"/>
    </xf>
    <xf numFmtId="179" fontId="23" fillId="2" borderId="49" xfId="0" applyNumberFormat="1" applyFont="1" applyFill="1" applyBorder="1" applyAlignment="1" applyProtection="1">
      <alignment horizontal="right" vertical="center"/>
      <protection locked="0"/>
    </xf>
    <xf numFmtId="180" fontId="23" fillId="2" borderId="148" xfId="1" applyNumberFormat="1" applyFont="1" applyFill="1" applyBorder="1" applyAlignment="1" applyProtection="1">
      <alignment horizontal="right" vertical="center"/>
      <protection locked="0"/>
    </xf>
    <xf numFmtId="179" fontId="23" fillId="2" borderId="56" xfId="0" applyNumberFormat="1" applyFont="1" applyFill="1" applyBorder="1" applyAlignment="1" applyProtection="1">
      <alignment horizontal="right" vertical="center"/>
      <protection locked="0"/>
    </xf>
    <xf numFmtId="180" fontId="23" fillId="2" borderId="149" xfId="1" applyNumberFormat="1" applyFont="1" applyFill="1" applyBorder="1" applyAlignment="1" applyProtection="1">
      <alignment horizontal="right" vertical="center"/>
      <protection locked="0"/>
    </xf>
    <xf numFmtId="179" fontId="23" fillId="2" borderId="344" xfId="0" applyNumberFormat="1" applyFont="1" applyFill="1" applyBorder="1" applyAlignment="1" applyProtection="1">
      <alignment horizontal="right" vertical="center"/>
      <protection locked="0"/>
    </xf>
    <xf numFmtId="179" fontId="23" fillId="2" borderId="57" xfId="0" applyNumberFormat="1" applyFont="1" applyFill="1" applyBorder="1" applyAlignment="1" applyProtection="1">
      <alignment horizontal="right" vertical="center"/>
      <protection locked="0"/>
    </xf>
    <xf numFmtId="180" fontId="23" fillId="2" borderId="345" xfId="1" applyNumberFormat="1" applyFont="1" applyFill="1" applyBorder="1" applyAlignment="1" applyProtection="1">
      <alignment horizontal="right" vertical="center"/>
      <protection locked="0"/>
    </xf>
    <xf numFmtId="180" fontId="23" fillId="2" borderId="346" xfId="1" applyNumberFormat="1" applyFont="1" applyFill="1" applyBorder="1" applyAlignment="1" applyProtection="1">
      <alignment horizontal="right" vertical="center"/>
    </xf>
    <xf numFmtId="180" fontId="23" fillId="2" borderId="191" xfId="1" applyNumberFormat="1" applyFont="1" applyFill="1" applyBorder="1" applyAlignment="1" applyProtection="1">
      <alignment horizontal="right" vertical="center"/>
    </xf>
    <xf numFmtId="180" fontId="23" fillId="2" borderId="264" xfId="1" applyNumberFormat="1" applyFont="1" applyFill="1" applyBorder="1" applyAlignment="1" applyProtection="1">
      <alignment horizontal="right" vertical="center"/>
    </xf>
    <xf numFmtId="180" fontId="23" fillId="2" borderId="268" xfId="1" applyNumberFormat="1" applyFont="1" applyFill="1" applyBorder="1" applyAlignment="1" applyProtection="1">
      <alignment horizontal="right" vertical="center"/>
    </xf>
    <xf numFmtId="180" fontId="23" fillId="2" borderId="294" xfId="1" applyNumberFormat="1" applyFont="1" applyFill="1" applyBorder="1" applyAlignment="1" applyProtection="1">
      <alignment horizontal="right" vertical="center"/>
    </xf>
    <xf numFmtId="180" fontId="23" fillId="2" borderId="266" xfId="1" applyNumberFormat="1" applyFont="1" applyFill="1" applyBorder="1" applyAlignment="1" applyProtection="1">
      <alignment horizontal="right" vertical="center"/>
    </xf>
    <xf numFmtId="180" fontId="23" fillId="2" borderId="269" xfId="1" applyNumberFormat="1" applyFont="1" applyFill="1" applyBorder="1" applyAlignment="1" applyProtection="1">
      <alignment horizontal="right" vertical="center"/>
    </xf>
    <xf numFmtId="180" fontId="23" fillId="2" borderId="270" xfId="1" applyNumberFormat="1" applyFont="1" applyFill="1" applyBorder="1" applyAlignment="1" applyProtection="1">
      <alignment horizontal="right" vertical="center"/>
    </xf>
    <xf numFmtId="213" fontId="23" fillId="2" borderId="217" xfId="1" applyNumberFormat="1" applyFont="1" applyFill="1" applyBorder="1" applyAlignment="1" applyProtection="1">
      <alignment horizontal="right" vertical="center"/>
    </xf>
    <xf numFmtId="180" fontId="23" fillId="2" borderId="205" xfId="1" applyNumberFormat="1" applyFont="1" applyFill="1" applyBorder="1" applyAlignment="1" applyProtection="1">
      <alignment horizontal="right" vertical="center"/>
    </xf>
    <xf numFmtId="213" fontId="23" fillId="2" borderId="287" xfId="1" applyNumberFormat="1" applyFont="1" applyFill="1" applyBorder="1" applyAlignment="1" applyProtection="1">
      <alignment horizontal="right" vertical="center"/>
    </xf>
    <xf numFmtId="180" fontId="23" fillId="2" borderId="265" xfId="1" applyNumberFormat="1" applyFont="1" applyFill="1" applyBorder="1" applyAlignment="1" applyProtection="1">
      <alignment horizontal="right" vertical="center"/>
    </xf>
    <xf numFmtId="180" fontId="23" fillId="2" borderId="263" xfId="1" applyNumberFormat="1" applyFont="1" applyFill="1" applyBorder="1" applyAlignment="1" applyProtection="1">
      <alignment horizontal="right" vertical="center"/>
    </xf>
    <xf numFmtId="213" fontId="23" fillId="2" borderId="347" xfId="1" applyNumberFormat="1" applyFont="1" applyFill="1" applyBorder="1" applyAlignment="1" applyProtection="1">
      <alignment horizontal="right" vertical="center"/>
    </xf>
    <xf numFmtId="179" fontId="23" fillId="2" borderId="342" xfId="0" applyNumberFormat="1" applyFont="1" applyFill="1" applyBorder="1" applyAlignment="1">
      <alignment horizontal="right" vertical="center"/>
    </xf>
    <xf numFmtId="179" fontId="23" fillId="2" borderId="52" xfId="0" applyNumberFormat="1" applyFont="1" applyFill="1" applyBorder="1" applyAlignment="1">
      <alignment horizontal="right" vertical="center"/>
    </xf>
    <xf numFmtId="179" fontId="23" fillId="2" borderId="47" xfId="0" applyNumberFormat="1" applyFont="1" applyFill="1" applyBorder="1" applyAlignment="1">
      <alignment horizontal="right" vertical="center"/>
    </xf>
    <xf numFmtId="179" fontId="23" fillId="2" borderId="51" xfId="0" applyNumberFormat="1" applyFont="1" applyFill="1" applyBorder="1" applyAlignment="1">
      <alignment horizontal="right" vertical="center"/>
    </xf>
    <xf numFmtId="179" fontId="23" fillId="2" borderId="180" xfId="0" applyNumberFormat="1" applyFont="1" applyFill="1" applyBorder="1" applyAlignment="1">
      <alignment horizontal="right" vertical="center"/>
    </xf>
    <xf numFmtId="179" fontId="23" fillId="2" borderId="343" xfId="0" applyNumberFormat="1" applyFont="1" applyFill="1" applyBorder="1" applyAlignment="1">
      <alignment horizontal="right" vertical="center"/>
    </xf>
    <xf numFmtId="179" fontId="23" fillId="2" borderId="303" xfId="0" applyNumberFormat="1" applyFont="1" applyFill="1" applyBorder="1" applyAlignment="1">
      <alignment horizontal="right" vertical="center"/>
    </xf>
    <xf numFmtId="179" fontId="23" fillId="2" borderId="49" xfId="0" applyNumberFormat="1" applyFont="1" applyFill="1" applyBorder="1" applyAlignment="1">
      <alignment horizontal="right" vertical="center"/>
    </xf>
    <xf numFmtId="180" fontId="23" fillId="2" borderId="148" xfId="1" applyNumberFormat="1" applyFont="1" applyFill="1" applyBorder="1" applyAlignment="1">
      <alignment horizontal="right" vertical="center"/>
    </xf>
    <xf numFmtId="179" fontId="23" fillId="2" borderId="56" xfId="0" applyNumberFormat="1" applyFont="1" applyFill="1" applyBorder="1" applyAlignment="1">
      <alignment horizontal="right" vertical="center"/>
    </xf>
    <xf numFmtId="180" fontId="23" fillId="2" borderId="149" xfId="1" applyNumberFormat="1" applyFont="1" applyFill="1" applyBorder="1" applyAlignment="1">
      <alignment horizontal="right" vertical="center"/>
    </xf>
    <xf numFmtId="179" fontId="23" fillId="2" borderId="344" xfId="0" applyNumberFormat="1" applyFont="1" applyFill="1" applyBorder="1" applyAlignment="1">
      <alignment horizontal="right" vertical="center"/>
    </xf>
    <xf numFmtId="179" fontId="23" fillId="2" borderId="57" xfId="0" applyNumberFormat="1" applyFont="1" applyFill="1" applyBorder="1" applyAlignment="1">
      <alignment horizontal="right" vertical="center"/>
    </xf>
    <xf numFmtId="180" fontId="23" fillId="2" borderId="345" xfId="1" applyNumberFormat="1" applyFont="1" applyFill="1" applyBorder="1" applyAlignment="1">
      <alignment horizontal="right" vertical="center"/>
    </xf>
    <xf numFmtId="179" fontId="23" fillId="2" borderId="89" xfId="0" applyNumberFormat="1" applyFont="1" applyFill="1" applyBorder="1" applyAlignment="1">
      <alignment horizontal="right" vertical="center"/>
    </xf>
    <xf numFmtId="180" fontId="23" fillId="2" borderId="89" xfId="1" applyNumberFormat="1" applyFont="1" applyFill="1" applyBorder="1" applyAlignment="1">
      <alignment horizontal="right" vertical="center"/>
    </xf>
    <xf numFmtId="179" fontId="23" fillId="2" borderId="306" xfId="0" applyNumberFormat="1" applyFont="1" applyFill="1" applyBorder="1" applyAlignment="1" applyProtection="1">
      <alignment horizontal="right" vertical="center"/>
      <protection locked="0"/>
    </xf>
    <xf numFmtId="179" fontId="23" fillId="2" borderId="140" xfId="0" applyNumberFormat="1" applyFont="1" applyFill="1" applyBorder="1" applyAlignment="1" applyProtection="1">
      <alignment horizontal="right" vertical="center"/>
      <protection locked="0"/>
    </xf>
    <xf numFmtId="179" fontId="23" fillId="2" borderId="137" xfId="0" applyNumberFormat="1" applyFont="1" applyFill="1" applyBorder="1" applyAlignment="1" applyProtection="1">
      <alignment horizontal="right" vertical="center"/>
      <protection locked="0"/>
    </xf>
    <xf numFmtId="179" fontId="23" fillId="2" borderId="94" xfId="0" applyNumberFormat="1" applyFont="1" applyFill="1" applyBorder="1" applyAlignment="1" applyProtection="1">
      <alignment horizontal="right" vertical="center"/>
      <protection locked="0"/>
    </xf>
    <xf numFmtId="179" fontId="23" fillId="2" borderId="348" xfId="0" applyNumberFormat="1" applyFont="1" applyFill="1" applyBorder="1" applyAlignment="1" applyProtection="1">
      <alignment horizontal="right" vertical="center"/>
      <protection locked="0"/>
    </xf>
    <xf numFmtId="179" fontId="23" fillId="2" borderId="135" xfId="0" applyNumberFormat="1" applyFont="1" applyFill="1" applyBorder="1" applyAlignment="1" applyProtection="1">
      <alignment horizontal="right" vertical="center"/>
      <protection locked="0"/>
    </xf>
    <xf numFmtId="179" fontId="23" fillId="2" borderId="144" xfId="0" applyNumberFormat="1" applyFont="1" applyFill="1" applyBorder="1" applyAlignment="1" applyProtection="1">
      <alignment horizontal="right" vertical="center"/>
      <protection locked="0"/>
    </xf>
    <xf numFmtId="179" fontId="23" fillId="2" borderId="93" xfId="0" applyNumberFormat="1" applyFont="1" applyFill="1" applyBorder="1" applyAlignment="1" applyProtection="1">
      <alignment horizontal="right" vertical="center"/>
      <protection locked="0"/>
    </xf>
    <xf numFmtId="180" fontId="23" fillId="2" borderId="134" xfId="1" applyNumberFormat="1" applyFont="1" applyFill="1" applyBorder="1" applyAlignment="1" applyProtection="1">
      <alignment horizontal="right" vertical="center"/>
      <protection locked="0"/>
    </xf>
    <xf numFmtId="179" fontId="23" fillId="2" borderId="147" xfId="0" applyNumberFormat="1" applyFont="1" applyFill="1" applyBorder="1" applyAlignment="1" applyProtection="1">
      <alignment horizontal="right" vertical="center"/>
      <protection locked="0"/>
    </xf>
    <xf numFmtId="180" fontId="23" fillId="2" borderId="286" xfId="1" applyNumberFormat="1" applyFont="1" applyFill="1" applyBorder="1" applyAlignment="1" applyProtection="1">
      <alignment horizontal="right" vertical="center"/>
      <protection locked="0"/>
    </xf>
    <xf numFmtId="179" fontId="23" fillId="2" borderId="349" xfId="0" applyNumberFormat="1" applyFont="1" applyFill="1" applyBorder="1" applyAlignment="1" applyProtection="1">
      <alignment horizontal="right" vertical="center"/>
      <protection locked="0"/>
    </xf>
    <xf numFmtId="179" fontId="23" fillId="2" borderId="136" xfId="0" applyNumberFormat="1" applyFont="1" applyFill="1" applyBorder="1" applyAlignment="1" applyProtection="1">
      <alignment horizontal="right" vertical="center"/>
      <protection locked="0"/>
    </xf>
    <xf numFmtId="180" fontId="23" fillId="2" borderId="350" xfId="1" applyNumberFormat="1" applyFont="1" applyFill="1" applyBorder="1" applyAlignment="1" applyProtection="1">
      <alignment horizontal="right" vertical="center"/>
      <protection locked="0"/>
    </xf>
    <xf numFmtId="179" fontId="23" fillId="2" borderId="92" xfId="0" applyNumberFormat="1" applyFont="1" applyFill="1" applyBorder="1" applyAlignment="1">
      <alignment horizontal="right" vertical="center"/>
    </xf>
    <xf numFmtId="180" fontId="23" fillId="2" borderId="92" xfId="1" applyNumberFormat="1" applyFont="1" applyFill="1" applyBorder="1" applyAlignment="1">
      <alignment horizontal="right" vertical="center"/>
    </xf>
    <xf numFmtId="179" fontId="23" fillId="2" borderId="0" xfId="0" applyNumberFormat="1" applyFont="1" applyFill="1" applyAlignment="1">
      <alignment horizontal="right" vertical="center"/>
    </xf>
    <xf numFmtId="180" fontId="23" fillId="2" borderId="0" xfId="1" applyNumberFormat="1" applyFont="1" applyFill="1" applyBorder="1" applyAlignment="1">
      <alignment horizontal="right" vertical="center"/>
    </xf>
    <xf numFmtId="184" fontId="23" fillId="0" borderId="39" xfId="13" applyNumberFormat="1" applyFont="1" applyBorder="1">
      <alignment vertical="center"/>
    </xf>
    <xf numFmtId="0" fontId="0" fillId="0" borderId="20" xfId="0" applyBorder="1">
      <alignment vertical="center"/>
    </xf>
    <xf numFmtId="184" fontId="23" fillId="0" borderId="129" xfId="13" applyNumberFormat="1" applyFont="1" applyBorder="1">
      <alignment vertical="center"/>
    </xf>
    <xf numFmtId="0" fontId="0" fillId="0" borderId="126" xfId="0" applyBorder="1">
      <alignment vertical="center"/>
    </xf>
    <xf numFmtId="0" fontId="0" fillId="0" borderId="357" xfId="0" applyBorder="1">
      <alignment vertical="center"/>
    </xf>
    <xf numFmtId="0" fontId="193" fillId="0" borderId="355" xfId="0" applyFont="1" applyBorder="1" applyAlignment="1">
      <alignment vertical="center" wrapText="1"/>
    </xf>
    <xf numFmtId="182" fontId="23" fillId="2" borderId="355" xfId="527" applyNumberFormat="1" applyFont="1" applyFill="1" applyBorder="1">
      <alignment vertical="center"/>
    </xf>
    <xf numFmtId="182" fontId="23" fillId="2" borderId="356" xfId="527" applyNumberFormat="1" applyFont="1" applyFill="1" applyBorder="1">
      <alignment vertical="center"/>
    </xf>
    <xf numFmtId="182" fontId="23" fillId="2" borderId="225" xfId="527" applyNumberFormat="1" applyFont="1" applyFill="1" applyBorder="1">
      <alignment vertical="center"/>
    </xf>
    <xf numFmtId="182" fontId="23" fillId="2" borderId="304" xfId="527" applyNumberFormat="1" applyFont="1" applyFill="1" applyBorder="1">
      <alignment vertical="center"/>
    </xf>
    <xf numFmtId="179" fontId="23" fillId="2" borderId="360" xfId="0" applyNumberFormat="1" applyFont="1" applyFill="1" applyBorder="1" applyAlignment="1">
      <alignment horizontal="right" vertical="center"/>
    </xf>
    <xf numFmtId="179" fontId="23" fillId="2" borderId="359" xfId="0" applyNumberFormat="1" applyFont="1" applyFill="1" applyBorder="1" applyAlignment="1">
      <alignment horizontal="right" vertical="center"/>
    </xf>
    <xf numFmtId="179" fontId="23" fillId="2" borderId="355" xfId="0" applyNumberFormat="1" applyFont="1" applyFill="1" applyBorder="1" applyAlignment="1">
      <alignment horizontal="right" vertical="center"/>
    </xf>
    <xf numFmtId="179" fontId="23" fillId="2" borderId="358" xfId="0" applyNumberFormat="1" applyFont="1" applyFill="1" applyBorder="1" applyAlignment="1">
      <alignment horizontal="right" vertical="center"/>
    </xf>
    <xf numFmtId="179" fontId="23" fillId="2" borderId="356" xfId="0" applyNumberFormat="1" applyFont="1" applyFill="1" applyBorder="1" applyAlignment="1">
      <alignment horizontal="right" vertical="center"/>
    </xf>
    <xf numFmtId="180" fontId="23" fillId="2" borderId="362" xfId="1" applyNumberFormat="1" applyFont="1" applyFill="1" applyBorder="1" applyAlignment="1" applyProtection="1">
      <alignment horizontal="right" vertical="center"/>
    </xf>
    <xf numFmtId="180" fontId="23" fillId="2" borderId="363" xfId="1" applyNumberFormat="1" applyFont="1" applyFill="1" applyBorder="1" applyAlignment="1" applyProtection="1">
      <alignment horizontal="right" vertical="center"/>
    </xf>
    <xf numFmtId="180" fontId="23" fillId="2" borderId="364" xfId="1" applyNumberFormat="1" applyFont="1" applyFill="1" applyBorder="1" applyAlignment="1" applyProtection="1">
      <alignment horizontal="right" vertical="center"/>
    </xf>
    <xf numFmtId="180" fontId="23" fillId="2" borderId="365" xfId="1" applyNumberFormat="1" applyFont="1" applyFill="1" applyBorder="1" applyAlignment="1" applyProtection="1">
      <alignment horizontal="right" vertical="center"/>
    </xf>
    <xf numFmtId="179" fontId="23" fillId="2" borderId="366" xfId="0" applyNumberFormat="1" applyFont="1" applyFill="1" applyBorder="1">
      <alignment vertical="center"/>
    </xf>
    <xf numFmtId="180" fontId="23" fillId="2" borderId="367" xfId="1" applyNumberFormat="1" applyFont="1" applyFill="1" applyBorder="1" applyAlignment="1" applyProtection="1">
      <alignment horizontal="right" vertical="center"/>
    </xf>
    <xf numFmtId="180" fontId="23" fillId="2" borderId="368" xfId="1" applyNumberFormat="1" applyFont="1" applyFill="1" applyBorder="1" applyAlignment="1" applyProtection="1">
      <alignment horizontal="right" vertical="center"/>
    </xf>
    <xf numFmtId="180" fontId="23" fillId="2" borderId="369" xfId="1" applyNumberFormat="1" applyFont="1" applyFill="1" applyBorder="1" applyAlignment="1" applyProtection="1">
      <alignment horizontal="right" vertical="center"/>
    </xf>
    <xf numFmtId="180" fontId="23" fillId="2" borderId="370" xfId="1" applyNumberFormat="1" applyFont="1" applyFill="1" applyBorder="1" applyAlignment="1" applyProtection="1">
      <alignment horizontal="right" vertical="center"/>
    </xf>
    <xf numFmtId="180" fontId="23" fillId="2" borderId="371" xfId="1" applyNumberFormat="1" applyFont="1" applyFill="1" applyBorder="1" applyAlignment="1" applyProtection="1">
      <alignment horizontal="right" vertical="center"/>
    </xf>
    <xf numFmtId="180" fontId="23" fillId="2" borderId="372" xfId="1" applyNumberFormat="1" applyFont="1" applyFill="1" applyBorder="1" applyAlignment="1" applyProtection="1">
      <alignment horizontal="right" vertical="center"/>
    </xf>
    <xf numFmtId="180" fontId="23" fillId="2" borderId="373" xfId="1" applyNumberFormat="1" applyFont="1" applyFill="1" applyBorder="1" applyAlignment="1" applyProtection="1">
      <alignment horizontal="right" vertical="center"/>
    </xf>
    <xf numFmtId="180" fontId="23" fillId="2" borderId="374" xfId="1" applyNumberFormat="1" applyFont="1" applyFill="1" applyBorder="1" applyAlignment="1" applyProtection="1">
      <alignment horizontal="right" vertical="center"/>
    </xf>
    <xf numFmtId="213" fontId="23" fillId="2" borderId="375" xfId="1" applyNumberFormat="1" applyFont="1" applyFill="1" applyBorder="1" applyAlignment="1" applyProtection="1">
      <alignment horizontal="right" vertical="center"/>
    </xf>
    <xf numFmtId="180" fontId="23" fillId="2" borderId="376" xfId="1" applyNumberFormat="1" applyFont="1" applyFill="1" applyBorder="1" applyAlignment="1" applyProtection="1">
      <alignment horizontal="right" vertical="center"/>
    </xf>
    <xf numFmtId="213" fontId="23" fillId="2" borderId="377" xfId="1" applyNumberFormat="1" applyFont="1" applyFill="1" applyBorder="1" applyAlignment="1" applyProtection="1">
      <alignment horizontal="right" vertical="center"/>
    </xf>
    <xf numFmtId="180" fontId="23" fillId="2" borderId="378" xfId="1" applyNumberFormat="1" applyFont="1" applyFill="1" applyBorder="1" applyAlignment="1" applyProtection="1">
      <alignment horizontal="right" vertical="center"/>
    </xf>
    <xf numFmtId="180" fontId="23" fillId="2" borderId="379" xfId="1" applyNumberFormat="1" applyFont="1" applyFill="1" applyBorder="1" applyAlignment="1" applyProtection="1">
      <alignment horizontal="right" vertical="center"/>
    </xf>
    <xf numFmtId="213" fontId="23" fillId="2" borderId="380" xfId="1" applyNumberFormat="1" applyFont="1" applyFill="1" applyBorder="1" applyAlignment="1" applyProtection="1">
      <alignment horizontal="right" vertical="center"/>
    </xf>
    <xf numFmtId="10" fontId="23" fillId="2" borderId="362" xfId="1" applyNumberFormat="1" applyFont="1" applyFill="1" applyBorder="1" applyAlignment="1" applyProtection="1">
      <alignment horizontal="right" vertical="center"/>
    </xf>
    <xf numFmtId="179" fontId="23" fillId="2" borderId="381" xfId="0" applyNumberFormat="1" applyFont="1" applyFill="1" applyBorder="1">
      <alignment vertical="center"/>
    </xf>
    <xf numFmtId="180" fontId="23" fillId="2" borderId="382" xfId="1" applyNumberFormat="1" applyFont="1" applyFill="1" applyBorder="1" applyAlignment="1" applyProtection="1">
      <alignment horizontal="right" vertical="center"/>
    </xf>
    <xf numFmtId="180" fontId="23" fillId="2" borderId="383" xfId="1" applyNumberFormat="1" applyFont="1" applyFill="1" applyBorder="1" applyAlignment="1" applyProtection="1">
      <alignment horizontal="right" vertical="center"/>
    </xf>
    <xf numFmtId="180" fontId="23" fillId="2" borderId="384" xfId="1" applyNumberFormat="1" applyFont="1" applyFill="1" applyBorder="1" applyAlignment="1" applyProtection="1">
      <alignment horizontal="right" vertical="center"/>
    </xf>
    <xf numFmtId="180" fontId="23" fillId="2" borderId="385" xfId="1" applyNumberFormat="1" applyFont="1" applyFill="1" applyBorder="1" applyAlignment="1" applyProtection="1">
      <alignment horizontal="right" vertical="center"/>
    </xf>
    <xf numFmtId="180" fontId="23" fillId="2" borderId="386" xfId="1" applyNumberFormat="1" applyFont="1" applyFill="1" applyBorder="1" applyAlignment="1" applyProtection="1">
      <alignment horizontal="right" vertical="center"/>
    </xf>
    <xf numFmtId="180" fontId="23" fillId="2" borderId="387" xfId="1" applyNumberFormat="1" applyFont="1" applyFill="1" applyBorder="1" applyAlignment="1" applyProtection="1">
      <alignment horizontal="right" vertical="center"/>
    </xf>
    <xf numFmtId="180" fontId="23" fillId="2" borderId="388" xfId="1" applyNumberFormat="1" applyFont="1" applyFill="1" applyBorder="1" applyAlignment="1" applyProtection="1">
      <alignment horizontal="right" vertical="center"/>
    </xf>
    <xf numFmtId="180" fontId="23" fillId="2" borderId="389" xfId="1" applyNumberFormat="1" applyFont="1" applyFill="1" applyBorder="1" applyAlignment="1" applyProtection="1">
      <alignment horizontal="right" vertical="center"/>
    </xf>
    <xf numFmtId="213" fontId="23" fillId="2" borderId="390" xfId="1" applyNumberFormat="1" applyFont="1" applyFill="1" applyBorder="1" applyAlignment="1" applyProtection="1">
      <alignment horizontal="right" vertical="center"/>
    </xf>
    <xf numFmtId="180" fontId="23" fillId="2" borderId="391" xfId="1" applyNumberFormat="1" applyFont="1" applyFill="1" applyBorder="1" applyAlignment="1" applyProtection="1">
      <alignment horizontal="right" vertical="center"/>
    </xf>
    <xf numFmtId="213" fontId="23" fillId="2" borderId="392" xfId="1" applyNumberFormat="1" applyFont="1" applyFill="1" applyBorder="1" applyAlignment="1" applyProtection="1">
      <alignment horizontal="right" vertical="center"/>
    </xf>
    <xf numFmtId="180" fontId="23" fillId="2" borderId="393" xfId="1" applyNumberFormat="1" applyFont="1" applyFill="1" applyBorder="1" applyAlignment="1" applyProtection="1">
      <alignment horizontal="right" vertical="center"/>
    </xf>
    <xf numFmtId="180" fontId="23" fillId="2" borderId="394" xfId="1" applyNumberFormat="1" applyFont="1" applyFill="1" applyBorder="1" applyAlignment="1" applyProtection="1">
      <alignment horizontal="right" vertical="center"/>
    </xf>
    <xf numFmtId="213" fontId="23" fillId="2" borderId="395" xfId="1" applyNumberFormat="1" applyFont="1" applyFill="1" applyBorder="1" applyAlignment="1" applyProtection="1">
      <alignment horizontal="right" vertical="center"/>
    </xf>
    <xf numFmtId="38" fontId="23" fillId="0" borderId="359" xfId="527" applyFont="1" applyFill="1" applyBorder="1" applyAlignment="1" applyProtection="1">
      <alignment vertical="center"/>
      <protection locked="0"/>
    </xf>
    <xf numFmtId="38" fontId="23" fillId="0" borderId="359" xfId="527" applyFont="1" applyFill="1" applyBorder="1" applyAlignment="1" applyProtection="1">
      <alignment vertical="center"/>
    </xf>
    <xf numFmtId="38" fontId="23" fillId="0" borderId="354" xfId="527" applyFont="1" applyFill="1" applyBorder="1" applyAlignment="1" applyProtection="1">
      <alignment horizontal="right" vertical="center"/>
    </xf>
    <xf numFmtId="38" fontId="23" fillId="0" borderId="396" xfId="527" applyFont="1" applyFill="1" applyBorder="1" applyAlignment="1" applyProtection="1">
      <alignment vertical="center"/>
      <protection locked="0"/>
    </xf>
    <xf numFmtId="38" fontId="23" fillId="0" borderId="389" xfId="527" applyFont="1" applyFill="1" applyBorder="1" applyAlignment="1" applyProtection="1">
      <alignment vertical="center"/>
      <protection locked="0"/>
    </xf>
    <xf numFmtId="38" fontId="23" fillId="0" borderId="397" xfId="527" applyFont="1" applyFill="1" applyBorder="1" applyAlignment="1" applyProtection="1">
      <alignment vertical="center"/>
    </xf>
    <xf numFmtId="38" fontId="23" fillId="0" borderId="385" xfId="527" applyFont="1" applyFill="1" applyBorder="1" applyAlignment="1" applyProtection="1">
      <alignment vertical="center"/>
      <protection locked="0"/>
    </xf>
    <xf numFmtId="38" fontId="23" fillId="0" borderId="385" xfId="527" applyFont="1" applyFill="1" applyBorder="1" applyAlignment="1" applyProtection="1">
      <alignment vertical="center"/>
    </xf>
    <xf numFmtId="38" fontId="23" fillId="0" borderId="383" xfId="527" applyFont="1" applyFill="1" applyBorder="1" applyAlignment="1" applyProtection="1">
      <alignment vertical="center"/>
    </xf>
    <xf numFmtId="38" fontId="23" fillId="0" borderId="398" xfId="527" applyFont="1" applyFill="1" applyBorder="1" applyAlignment="1" applyProtection="1">
      <alignment horizontal="right" vertical="center"/>
      <protection locked="0"/>
    </xf>
    <xf numFmtId="38" fontId="23" fillId="0" borderId="399" xfId="527" applyFont="1" applyFill="1" applyBorder="1" applyAlignment="1" applyProtection="1">
      <alignment horizontal="right" vertical="center"/>
    </xf>
    <xf numFmtId="180" fontId="23" fillId="0" borderId="381" xfId="1" applyNumberFormat="1" applyFont="1" applyFill="1" applyBorder="1" applyAlignment="1" applyProtection="1">
      <alignment horizontal="right" vertical="center"/>
    </xf>
    <xf numFmtId="38" fontId="23" fillId="0" borderId="391" xfId="527" applyFont="1" applyFill="1" applyBorder="1" applyAlignment="1" applyProtection="1">
      <alignment horizontal="right" vertical="center"/>
    </xf>
    <xf numFmtId="38" fontId="23" fillId="0" borderId="394" xfId="527" applyFont="1" applyFill="1" applyBorder="1" applyAlignment="1" applyProtection="1">
      <alignment horizontal="right" vertical="center"/>
      <protection locked="0"/>
    </xf>
    <xf numFmtId="180" fontId="23" fillId="0" borderId="400" xfId="1" applyNumberFormat="1" applyFont="1" applyFill="1" applyBorder="1" applyAlignment="1" applyProtection="1">
      <alignment horizontal="right" vertical="center"/>
    </xf>
    <xf numFmtId="38" fontId="23" fillId="0" borderId="401" xfId="527" applyFont="1" applyFill="1" applyBorder="1" applyAlignment="1" applyProtection="1">
      <alignment vertical="center"/>
      <protection locked="0"/>
    </xf>
    <xf numFmtId="38" fontId="23" fillId="0" borderId="374" xfId="527" applyFont="1" applyFill="1" applyBorder="1" applyAlignment="1" applyProtection="1">
      <alignment vertical="center"/>
      <protection locked="0"/>
    </xf>
    <xf numFmtId="38" fontId="23" fillId="0" borderId="402" xfId="527" applyFont="1" applyFill="1" applyBorder="1" applyAlignment="1" applyProtection="1">
      <alignment vertical="center"/>
    </xf>
    <xf numFmtId="38" fontId="23" fillId="0" borderId="370" xfId="527" applyFont="1" applyFill="1" applyBorder="1" applyAlignment="1" applyProtection="1">
      <alignment vertical="center"/>
      <protection locked="0"/>
    </xf>
    <xf numFmtId="38" fontId="23" fillId="0" borderId="370" xfId="527" applyFont="1" applyFill="1" applyBorder="1" applyAlignment="1" applyProtection="1">
      <alignment vertical="center"/>
    </xf>
    <xf numFmtId="38" fontId="23" fillId="0" borderId="368" xfId="527" applyFont="1" applyFill="1" applyBorder="1" applyAlignment="1" applyProtection="1">
      <alignment vertical="center"/>
    </xf>
    <xf numFmtId="38" fontId="23" fillId="0" borderId="403" xfId="527" applyFont="1" applyFill="1" applyBorder="1" applyAlignment="1" applyProtection="1">
      <alignment horizontal="right" vertical="center"/>
      <protection locked="0"/>
    </xf>
    <xf numFmtId="180" fontId="23" fillId="0" borderId="366" xfId="1" applyNumberFormat="1" applyFont="1" applyFill="1" applyBorder="1" applyAlignment="1" applyProtection="1">
      <alignment horizontal="right" vertical="center"/>
    </xf>
    <xf numFmtId="38" fontId="23" fillId="0" borderId="376" xfId="527" applyFont="1" applyFill="1" applyBorder="1" applyAlignment="1" applyProtection="1">
      <alignment horizontal="right" vertical="center"/>
    </xf>
    <xf numFmtId="38" fontId="23" fillId="0" borderId="379" xfId="527" applyFont="1" applyFill="1" applyBorder="1" applyAlignment="1" applyProtection="1">
      <alignment horizontal="right" vertical="center"/>
      <protection locked="0"/>
    </xf>
    <xf numFmtId="180" fontId="23" fillId="0" borderId="405" xfId="1" applyNumberFormat="1" applyFont="1" applyFill="1" applyBorder="1" applyAlignment="1" applyProtection="1">
      <alignment horizontal="right" vertical="center"/>
    </xf>
    <xf numFmtId="38" fontId="23" fillId="0" borderId="355" xfId="527" applyFont="1" applyFill="1" applyBorder="1" applyAlignment="1" applyProtection="1">
      <alignment vertical="center"/>
    </xf>
    <xf numFmtId="38" fontId="23" fillId="0" borderId="406" xfId="527" applyFont="1" applyFill="1" applyBorder="1" applyAlignment="1" applyProtection="1">
      <alignment vertical="center"/>
      <protection locked="0"/>
    </xf>
    <xf numFmtId="38" fontId="23" fillId="0" borderId="363" xfId="527" applyFont="1" applyFill="1" applyBorder="1" applyAlignment="1" applyProtection="1">
      <alignment vertical="center"/>
      <protection locked="0"/>
    </xf>
    <xf numFmtId="38" fontId="23" fillId="0" borderId="407" xfId="527" applyFont="1" applyFill="1" applyBorder="1" applyAlignment="1" applyProtection="1">
      <alignment vertical="center"/>
    </xf>
    <xf numFmtId="38" fontId="23" fillId="0" borderId="362" xfId="527" applyFont="1" applyFill="1" applyBorder="1" applyAlignment="1" applyProtection="1">
      <alignment vertical="center"/>
    </xf>
    <xf numFmtId="38" fontId="23" fillId="0" borderId="408" xfId="527" applyFont="1" applyFill="1" applyBorder="1" applyAlignment="1" applyProtection="1">
      <alignment horizontal="right" vertical="center"/>
      <protection locked="0"/>
    </xf>
    <xf numFmtId="38" fontId="23" fillId="0" borderId="364" xfId="527" applyFont="1" applyFill="1" applyBorder="1" applyAlignment="1" applyProtection="1">
      <alignment horizontal="right" vertical="center"/>
    </xf>
    <xf numFmtId="38" fontId="23" fillId="0" borderId="365" xfId="527" applyFont="1" applyFill="1" applyBorder="1" applyAlignment="1" applyProtection="1">
      <alignment horizontal="right" vertical="center"/>
      <protection locked="0"/>
    </xf>
    <xf numFmtId="38" fontId="23" fillId="0" borderId="409" xfId="527" applyFont="1" applyFill="1" applyBorder="1" applyAlignment="1" applyProtection="1">
      <alignment vertical="center"/>
      <protection locked="0"/>
    </xf>
    <xf numFmtId="38" fontId="23" fillId="0" borderId="410" xfId="527" applyFont="1" applyFill="1" applyBorder="1" applyAlignment="1" applyProtection="1">
      <alignment vertical="center"/>
      <protection locked="0"/>
    </xf>
    <xf numFmtId="38" fontId="23" fillId="0" borderId="385" xfId="527" applyFont="1" applyFill="1" applyBorder="1">
      <alignment vertical="center"/>
    </xf>
    <xf numFmtId="0" fontId="187" fillId="2" borderId="355" xfId="0" applyFont="1" applyFill="1" applyBorder="1">
      <alignment vertical="center"/>
    </xf>
    <xf numFmtId="38" fontId="187" fillId="2" borderId="355" xfId="527" applyFont="1" applyFill="1" applyBorder="1">
      <alignment vertical="center"/>
    </xf>
    <xf numFmtId="180" fontId="188" fillId="2" borderId="355" xfId="1" applyNumberFormat="1" applyFont="1" applyFill="1" applyBorder="1">
      <alignment vertical="center"/>
    </xf>
    <xf numFmtId="180" fontId="187" fillId="2" borderId="355" xfId="1" applyNumberFormat="1" applyFont="1" applyFill="1" applyBorder="1">
      <alignment vertical="center"/>
    </xf>
    <xf numFmtId="0" fontId="187" fillId="2" borderId="413" xfId="0" applyFont="1" applyFill="1" applyBorder="1">
      <alignment vertical="center"/>
    </xf>
    <xf numFmtId="38" fontId="187" fillId="2" borderId="413" xfId="527" applyFont="1" applyFill="1" applyBorder="1">
      <alignment vertical="center"/>
    </xf>
    <xf numFmtId="180" fontId="187" fillId="2" borderId="413" xfId="1" applyNumberFormat="1" applyFont="1" applyFill="1" applyBorder="1">
      <alignment vertical="center"/>
    </xf>
    <xf numFmtId="182" fontId="23" fillId="2" borderId="357" xfId="527" applyNumberFormat="1" applyFont="1" applyFill="1" applyBorder="1">
      <alignment vertical="center"/>
    </xf>
    <xf numFmtId="0" fontId="193" fillId="0" borderId="413" xfId="0" applyFont="1" applyBorder="1" applyAlignment="1">
      <alignment vertical="center" wrapText="1"/>
    </xf>
    <xf numFmtId="182" fontId="23" fillId="2" borderId="413" xfId="527" applyNumberFormat="1" applyFont="1" applyFill="1" applyBorder="1">
      <alignment vertical="center"/>
    </xf>
    <xf numFmtId="182" fontId="23" fillId="2" borderId="414" xfId="527" applyNumberFormat="1" applyFont="1" applyFill="1" applyBorder="1">
      <alignment vertical="center"/>
    </xf>
    <xf numFmtId="0" fontId="0" fillId="0" borderId="412" xfId="0" applyBorder="1">
      <alignment vertical="center"/>
    </xf>
    <xf numFmtId="184" fontId="34" fillId="0" borderId="358" xfId="13" applyNumberFormat="1" applyFont="1" applyBorder="1">
      <alignment vertical="center"/>
    </xf>
    <xf numFmtId="184" fontId="34" fillId="0" borderId="413" xfId="13" applyNumberFormat="1" applyFont="1" applyBorder="1">
      <alignment vertical="center"/>
    </xf>
    <xf numFmtId="184" fontId="34" fillId="0" borderId="358" xfId="527" applyNumberFormat="1" applyFont="1" applyBorder="1" applyAlignment="1">
      <alignment vertical="center"/>
    </xf>
    <xf numFmtId="184" fontId="34" fillId="0" borderId="411" xfId="13" applyNumberFormat="1" applyFont="1" applyBorder="1">
      <alignment vertical="center"/>
    </xf>
    <xf numFmtId="184" fontId="20" fillId="0" borderId="0" xfId="13" applyNumberFormat="1" applyFont="1" applyAlignment="1">
      <alignment vertical="center"/>
    </xf>
    <xf numFmtId="179" fontId="20" fillId="2" borderId="0" xfId="18" applyNumberFormat="1" applyFont="1" applyFill="1">
      <alignment vertical="center"/>
    </xf>
    <xf numFmtId="0" fontId="31" fillId="0" borderId="0" xfId="6" applyFont="1" applyFill="1" applyAlignment="1">
      <alignment vertical="center"/>
    </xf>
    <xf numFmtId="0" fontId="31" fillId="0" borderId="19" xfId="7" applyFont="1" applyFill="1" applyBorder="1" applyAlignment="1">
      <alignment vertical="center"/>
    </xf>
    <xf numFmtId="0" fontId="31" fillId="0" borderId="20" xfId="7" applyFont="1" applyFill="1" applyBorder="1" applyAlignment="1">
      <alignment vertical="center"/>
    </xf>
    <xf numFmtId="38" fontId="31" fillId="0" borderId="38" xfId="527" applyFont="1" applyFill="1" applyBorder="1" applyAlignment="1" applyProtection="1">
      <alignment vertical="center"/>
    </xf>
    <xf numFmtId="38" fontId="31" fillId="0" borderId="39" xfId="527" applyFont="1" applyFill="1" applyBorder="1" applyAlignment="1" applyProtection="1">
      <alignment vertical="center"/>
    </xf>
    <xf numFmtId="38" fontId="31" fillId="0" borderId="40" xfId="527" applyFont="1" applyFill="1" applyBorder="1" applyAlignment="1" applyProtection="1">
      <alignment vertical="center"/>
    </xf>
    <xf numFmtId="38" fontId="31" fillId="0" borderId="41" xfId="527" applyFont="1" applyFill="1" applyBorder="1" applyAlignment="1" applyProtection="1">
      <alignment vertical="center"/>
    </xf>
    <xf numFmtId="38" fontId="31" fillId="0" borderId="42" xfId="527" applyFont="1" applyFill="1" applyBorder="1" applyAlignment="1" applyProtection="1">
      <alignment vertical="center"/>
    </xf>
    <xf numFmtId="38" fontId="31" fillId="0" borderId="43" xfId="527" applyFont="1" applyFill="1" applyBorder="1" applyAlignment="1" applyProtection="1">
      <alignment horizontal="right" vertical="center"/>
    </xf>
    <xf numFmtId="38" fontId="31" fillId="0" borderId="44" xfId="527" applyFont="1" applyFill="1" applyBorder="1" applyAlignment="1" applyProtection="1">
      <alignment horizontal="right" vertical="center"/>
    </xf>
    <xf numFmtId="180" fontId="31" fillId="0" borderId="45" xfId="1" applyNumberFormat="1" applyFont="1" applyFill="1" applyBorder="1" applyAlignment="1" applyProtection="1">
      <alignment horizontal="right" vertical="center"/>
    </xf>
    <xf numFmtId="38" fontId="31" fillId="0" borderId="46" xfId="527" applyFont="1" applyFill="1" applyBorder="1" applyAlignment="1" applyProtection="1">
      <alignment horizontal="right" vertical="center"/>
    </xf>
    <xf numFmtId="38" fontId="31" fillId="0" borderId="18" xfId="527" applyFont="1" applyFill="1" applyBorder="1" applyAlignment="1" applyProtection="1">
      <alignment horizontal="right" vertical="center"/>
    </xf>
    <xf numFmtId="180" fontId="31" fillId="0" borderId="317" xfId="1" applyNumberFormat="1" applyFont="1" applyFill="1" applyBorder="1" applyAlignment="1" applyProtection="1">
      <alignment horizontal="right" vertical="center"/>
    </xf>
    <xf numFmtId="0" fontId="31" fillId="0" borderId="6" xfId="6" applyFont="1" applyFill="1" applyBorder="1" applyAlignment="1">
      <alignment vertical="center"/>
    </xf>
    <xf numFmtId="0" fontId="0" fillId="0" borderId="0" xfId="0" applyFill="1">
      <alignment vertical="center"/>
    </xf>
    <xf numFmtId="187" fontId="26" fillId="0" borderId="0" xfId="0" applyNumberFormat="1" applyFont="1" applyFill="1" applyAlignment="1">
      <alignment horizontal="center" vertical="center"/>
    </xf>
    <xf numFmtId="180" fontId="26" fillId="0" borderId="0" xfId="1" applyNumberFormat="1" applyFont="1" applyFill="1" applyBorder="1" applyAlignment="1" applyProtection="1">
      <alignment horizontal="center" vertical="center"/>
    </xf>
    <xf numFmtId="187" fontId="90" fillId="0" borderId="0" xfId="0" applyNumberFormat="1" applyFont="1" applyFill="1">
      <alignment vertical="center"/>
    </xf>
    <xf numFmtId="0" fontId="186" fillId="0" borderId="0" xfId="6" applyFont="1" applyFill="1" applyAlignment="1">
      <alignment vertical="center"/>
    </xf>
    <xf numFmtId="0" fontId="23" fillId="0" borderId="6" xfId="6" applyFont="1" applyFill="1" applyBorder="1" applyAlignment="1">
      <alignment vertical="center"/>
    </xf>
    <xf numFmtId="0" fontId="23" fillId="0" borderId="47" xfId="6" applyFont="1" applyFill="1" applyBorder="1" applyAlignment="1">
      <alignment vertical="center"/>
    </xf>
    <xf numFmtId="0" fontId="23" fillId="0" borderId="0" xfId="6" applyFont="1" applyFill="1" applyAlignment="1">
      <alignment vertical="center"/>
    </xf>
    <xf numFmtId="0" fontId="23" fillId="0" borderId="360" xfId="6" applyFont="1" applyFill="1" applyBorder="1" applyAlignment="1">
      <alignment vertical="center"/>
    </xf>
    <xf numFmtId="0" fontId="23" fillId="0" borderId="15" xfId="6" applyFont="1" applyFill="1" applyBorder="1" applyAlignment="1">
      <alignment vertical="center"/>
    </xf>
    <xf numFmtId="0" fontId="23" fillId="0" borderId="384" xfId="6" applyFont="1" applyFill="1" applyBorder="1" applyAlignment="1">
      <alignment vertical="center"/>
    </xf>
    <xf numFmtId="0" fontId="31" fillId="0" borderId="19" xfId="6" applyFont="1" applyFill="1" applyBorder="1" applyAlignment="1">
      <alignment vertical="center"/>
    </xf>
    <xf numFmtId="0" fontId="31" fillId="0" borderId="20" xfId="6" applyFont="1" applyFill="1" applyBorder="1" applyAlignment="1">
      <alignment vertical="center"/>
    </xf>
    <xf numFmtId="0" fontId="190" fillId="0" borderId="0" xfId="6" applyFont="1" applyFill="1" applyAlignment="1">
      <alignment vertical="center"/>
    </xf>
    <xf numFmtId="0" fontId="30" fillId="0" borderId="6" xfId="6" applyFont="1" applyFill="1" applyBorder="1" applyAlignment="1">
      <alignment vertical="center"/>
    </xf>
    <xf numFmtId="0" fontId="23" fillId="0" borderId="25" xfId="6" applyFont="1" applyFill="1" applyBorder="1" applyAlignment="1">
      <alignment vertical="center"/>
    </xf>
    <xf numFmtId="0" fontId="190" fillId="0" borderId="6" xfId="6" applyFont="1" applyFill="1" applyBorder="1" applyAlignment="1">
      <alignment vertical="center"/>
    </xf>
    <xf numFmtId="0" fontId="30" fillId="0" borderId="0" xfId="6" applyFont="1" applyFill="1" applyAlignment="1">
      <alignment vertical="center"/>
    </xf>
    <xf numFmtId="0" fontId="23" fillId="0" borderId="277" xfId="6" applyFont="1" applyFill="1" applyBorder="1" applyAlignment="1">
      <alignment vertical="center"/>
    </xf>
    <xf numFmtId="0" fontId="30" fillId="0" borderId="25" xfId="6" applyFont="1" applyFill="1" applyBorder="1" applyAlignment="1">
      <alignment vertical="center"/>
    </xf>
    <xf numFmtId="38" fontId="23" fillId="0" borderId="369" xfId="527" applyFont="1" applyFill="1" applyBorder="1" applyAlignment="1" applyProtection="1">
      <alignment horizontal="left" vertical="center"/>
    </xf>
    <xf numFmtId="0" fontId="26" fillId="0" borderId="0" xfId="1" applyNumberFormat="1" applyFont="1" applyFill="1" applyBorder="1" applyAlignment="1" applyProtection="1">
      <alignment horizontal="center" vertical="center"/>
    </xf>
    <xf numFmtId="0" fontId="30" fillId="0" borderId="15" xfId="6" applyFont="1" applyFill="1" applyBorder="1" applyAlignment="1">
      <alignment vertical="center"/>
    </xf>
    <xf numFmtId="0" fontId="30" fillId="0" borderId="325" xfId="6" applyFont="1" applyFill="1" applyBorder="1" applyAlignment="1">
      <alignment vertical="center"/>
    </xf>
    <xf numFmtId="0" fontId="191" fillId="0" borderId="0" xfId="6" applyFont="1" applyFill="1" applyAlignment="1">
      <alignment vertical="center"/>
    </xf>
    <xf numFmtId="0" fontId="191" fillId="0" borderId="6" xfId="6" applyFont="1" applyFill="1" applyBorder="1" applyAlignment="1">
      <alignment vertical="center"/>
    </xf>
    <xf numFmtId="0" fontId="30" fillId="0" borderId="20" xfId="6" applyFont="1" applyFill="1" applyBorder="1" applyAlignment="1">
      <alignment vertical="center"/>
    </xf>
    <xf numFmtId="0" fontId="23" fillId="0" borderId="201" xfId="6" applyFont="1" applyFill="1" applyBorder="1" applyAlignment="1">
      <alignment vertical="center"/>
    </xf>
    <xf numFmtId="38" fontId="31" fillId="0" borderId="38" xfId="527" applyFont="1" applyFill="1" applyBorder="1" applyAlignment="1" applyProtection="1">
      <alignment vertical="center"/>
      <protection locked="0"/>
    </xf>
    <xf numFmtId="38" fontId="31" fillId="0" borderId="39" xfId="527" applyFont="1" applyFill="1" applyBorder="1" applyAlignment="1" applyProtection="1">
      <alignment vertical="center"/>
      <protection locked="0"/>
    </xf>
    <xf numFmtId="38" fontId="31" fillId="0" borderId="41" xfId="527" applyFont="1" applyFill="1" applyBorder="1" applyAlignment="1" applyProtection="1">
      <alignment vertical="center"/>
      <protection locked="0"/>
    </xf>
    <xf numFmtId="38" fontId="31" fillId="0" borderId="125" xfId="527" applyFont="1" applyFill="1" applyBorder="1" applyAlignment="1" applyProtection="1">
      <alignment vertical="center"/>
    </xf>
    <xf numFmtId="38" fontId="31" fillId="0" borderId="43" xfId="527" applyFont="1" applyFill="1" applyBorder="1" applyAlignment="1" applyProtection="1">
      <alignment horizontal="right" vertical="center"/>
      <protection locked="0"/>
    </xf>
    <xf numFmtId="38" fontId="31" fillId="0" borderId="18" xfId="527" applyFont="1" applyFill="1" applyBorder="1" applyAlignment="1" applyProtection="1">
      <alignment horizontal="right" vertical="center"/>
      <protection locked="0"/>
    </xf>
    <xf numFmtId="38" fontId="26" fillId="0" borderId="0" xfId="527" applyFont="1" applyFill="1" applyBorder="1" applyProtection="1">
      <alignment vertical="center"/>
    </xf>
    <xf numFmtId="0" fontId="31" fillId="0" borderId="211" xfId="6" applyFont="1" applyFill="1" applyBorder="1" applyAlignment="1">
      <alignment vertical="center"/>
    </xf>
    <xf numFmtId="38" fontId="31" fillId="0" borderId="240" xfId="527" applyFont="1" applyFill="1" applyBorder="1" applyAlignment="1" applyProtection="1">
      <alignment vertical="center"/>
    </xf>
    <xf numFmtId="38" fontId="31" fillId="0" borderId="241" xfId="527" applyFont="1" applyFill="1" applyBorder="1" applyAlignment="1" applyProtection="1">
      <alignment vertical="center"/>
    </xf>
    <xf numFmtId="38" fontId="31" fillId="0" borderId="242" xfId="527" applyFont="1" applyFill="1" applyBorder="1" applyAlignment="1" applyProtection="1">
      <alignment vertical="center"/>
    </xf>
    <xf numFmtId="38" fontId="31" fillId="0" borderId="212" xfId="527" applyFont="1" applyFill="1" applyBorder="1" applyAlignment="1" applyProtection="1">
      <alignment vertical="center"/>
    </xf>
    <xf numFmtId="38" fontId="31" fillId="0" borderId="190" xfId="527" applyFont="1" applyFill="1" applyBorder="1" applyAlignment="1" applyProtection="1">
      <alignment vertical="center"/>
    </xf>
    <xf numFmtId="38" fontId="31" fillId="0" borderId="243" xfId="527" applyFont="1" applyFill="1" applyBorder="1" applyAlignment="1" applyProtection="1">
      <alignment vertical="center"/>
    </xf>
    <xf numFmtId="38" fontId="31" fillId="0" borderId="244" xfId="527" applyFont="1" applyFill="1" applyBorder="1" applyAlignment="1" applyProtection="1">
      <alignment horizontal="right" vertical="center"/>
    </xf>
    <xf numFmtId="180" fontId="31" fillId="0" borderId="214" xfId="1" applyNumberFormat="1" applyFont="1" applyFill="1" applyBorder="1" applyAlignment="1" applyProtection="1">
      <alignment horizontal="right" vertical="center"/>
    </xf>
    <xf numFmtId="38" fontId="31" fillId="0" borderId="245" xfId="527" applyFont="1" applyFill="1" applyBorder="1" applyAlignment="1" applyProtection="1">
      <alignment horizontal="right" vertical="center"/>
    </xf>
    <xf numFmtId="38" fontId="31" fillId="0" borderId="246" xfId="527" applyFont="1" applyFill="1" applyBorder="1" applyAlignment="1" applyProtection="1">
      <alignment horizontal="right" vertical="center"/>
    </xf>
    <xf numFmtId="180" fontId="31" fillId="0" borderId="215" xfId="1" applyNumberFormat="1" applyFont="1" applyFill="1" applyBorder="1" applyAlignment="1" applyProtection="1">
      <alignment horizontal="right" vertical="center"/>
    </xf>
    <xf numFmtId="180" fontId="31" fillId="0" borderId="323" xfId="1" applyNumberFormat="1" applyFont="1" applyFill="1" applyBorder="1" applyAlignment="1" applyProtection="1">
      <alignment horizontal="right" vertical="center"/>
    </xf>
    <xf numFmtId="0" fontId="89" fillId="0" borderId="15" xfId="6" applyFont="1" applyFill="1" applyBorder="1" applyAlignment="1">
      <alignment vertical="center"/>
    </xf>
    <xf numFmtId="0" fontId="89" fillId="0" borderId="325" xfId="6" applyFont="1" applyFill="1" applyBorder="1" applyAlignment="1">
      <alignment vertical="center"/>
    </xf>
    <xf numFmtId="38" fontId="31" fillId="0" borderId="68" xfId="527" applyFont="1" applyFill="1" applyBorder="1" applyAlignment="1" applyProtection="1">
      <alignment vertical="center"/>
    </xf>
    <xf numFmtId="38" fontId="31" fillId="0" borderId="181" xfId="527" applyFont="1" applyFill="1" applyBorder="1" applyAlignment="1" applyProtection="1">
      <alignment vertical="center"/>
    </xf>
    <xf numFmtId="38" fontId="31" fillId="0" borderId="69" xfId="527" applyFont="1" applyFill="1" applyBorder="1" applyAlignment="1" applyProtection="1">
      <alignment vertical="center"/>
    </xf>
    <xf numFmtId="38" fontId="31" fillId="0" borderId="70" xfId="527" applyFont="1" applyFill="1" applyBorder="1" applyAlignment="1" applyProtection="1">
      <alignment vertical="center"/>
    </xf>
    <xf numFmtId="38" fontId="31" fillId="0" borderId="71" xfId="527" applyFont="1" applyFill="1" applyBorder="1" applyAlignment="1" applyProtection="1">
      <alignment vertical="center"/>
    </xf>
    <xf numFmtId="38" fontId="31" fillId="0" borderId="72" xfId="527" applyFont="1" applyFill="1" applyBorder="1" applyAlignment="1" applyProtection="1">
      <alignment horizontal="right" vertical="center"/>
    </xf>
    <xf numFmtId="180" fontId="31" fillId="0" borderId="74" xfId="1" applyNumberFormat="1" applyFont="1" applyFill="1" applyBorder="1" applyAlignment="1" applyProtection="1">
      <alignment horizontal="right" vertical="center"/>
    </xf>
    <xf numFmtId="38" fontId="31" fillId="0" borderId="75" xfId="527" applyFont="1" applyFill="1" applyBorder="1" applyAlignment="1" applyProtection="1">
      <alignment horizontal="right" vertical="center"/>
    </xf>
    <xf numFmtId="38" fontId="31" fillId="0" borderId="76" xfId="527" applyFont="1" applyFill="1" applyBorder="1" applyAlignment="1" applyProtection="1">
      <alignment horizontal="right" vertical="center"/>
    </xf>
    <xf numFmtId="180" fontId="31" fillId="0" borderId="324" xfId="1" applyNumberFormat="1" applyFont="1" applyFill="1" applyBorder="1" applyAlignment="1" applyProtection="1">
      <alignment horizontal="right" vertical="center"/>
    </xf>
    <xf numFmtId="179" fontId="31" fillId="0" borderId="181" xfId="527" applyNumberFormat="1" applyFont="1" applyFill="1" applyBorder="1" applyAlignment="1" applyProtection="1">
      <alignment vertical="center"/>
    </xf>
    <xf numFmtId="0" fontId="31" fillId="0" borderId="15" xfId="6" applyFont="1" applyFill="1" applyBorder="1" applyAlignment="1">
      <alignment vertical="center"/>
    </xf>
    <xf numFmtId="0" fontId="31" fillId="0" borderId="325" xfId="6" applyFont="1" applyFill="1" applyBorder="1" applyAlignment="1">
      <alignment vertical="center"/>
    </xf>
    <xf numFmtId="3" fontId="31" fillId="2" borderId="44" xfId="527" applyNumberFormat="1" applyFont="1" applyFill="1" applyBorder="1" applyAlignment="1" applyProtection="1">
      <alignment horizontal="right" vertical="center"/>
    </xf>
    <xf numFmtId="3" fontId="23" fillId="2" borderId="54" xfId="527" applyNumberFormat="1" applyFont="1" applyFill="1" applyBorder="1" applyAlignment="1" applyProtection="1">
      <alignment horizontal="right" vertical="center"/>
    </xf>
    <xf numFmtId="3" fontId="23" fillId="2" borderId="354" xfId="527" applyNumberFormat="1" applyFont="1" applyFill="1" applyBorder="1" applyAlignment="1" applyProtection="1">
      <alignment horizontal="right" vertical="center"/>
    </xf>
    <xf numFmtId="3" fontId="23" fillId="2" borderId="399" xfId="527" applyNumberFormat="1" applyFont="1" applyFill="1" applyBorder="1" applyAlignment="1" applyProtection="1">
      <alignment horizontal="right" vertical="center"/>
    </xf>
    <xf numFmtId="3" fontId="31" fillId="0" borderId="44" xfId="527" applyNumberFormat="1" applyFont="1" applyFill="1" applyBorder="1" applyAlignment="1" applyProtection="1">
      <alignment horizontal="right" vertical="center"/>
    </xf>
    <xf numFmtId="3" fontId="23" fillId="0" borderId="65" xfId="527" applyNumberFormat="1" applyFont="1" applyFill="1" applyBorder="1" applyAlignment="1" applyProtection="1">
      <alignment horizontal="right" vertical="center"/>
    </xf>
    <xf numFmtId="3" fontId="23" fillId="0" borderId="275" xfId="527" applyNumberFormat="1" applyFont="1" applyFill="1" applyBorder="1" applyAlignment="1" applyProtection="1">
      <alignment horizontal="right" vertical="center"/>
    </xf>
    <xf numFmtId="3" fontId="23" fillId="0" borderId="354" xfId="527" applyNumberFormat="1" applyFont="1" applyFill="1" applyBorder="1" applyAlignment="1" applyProtection="1">
      <alignment horizontal="right" vertical="center"/>
    </xf>
    <xf numFmtId="3" fontId="23" fillId="0" borderId="404" xfId="527" applyNumberFormat="1" applyFont="1" applyFill="1" applyBorder="1" applyAlignment="1" applyProtection="1">
      <alignment horizontal="right" vertical="center"/>
    </xf>
    <xf numFmtId="3" fontId="23" fillId="0" borderId="399" xfId="527" applyNumberFormat="1" applyFont="1" applyFill="1" applyBorder="1" applyAlignment="1" applyProtection="1">
      <alignment horizontal="right" vertical="center"/>
    </xf>
    <xf numFmtId="3" fontId="23" fillId="0" borderId="353" xfId="527" applyNumberFormat="1" applyFont="1" applyFill="1" applyBorder="1" applyAlignment="1" applyProtection="1">
      <alignment horizontal="right" vertical="center"/>
    </xf>
    <xf numFmtId="3" fontId="31" fillId="0" borderId="213" xfId="527" applyNumberFormat="1" applyFont="1" applyFill="1" applyBorder="1" applyAlignment="1" applyProtection="1">
      <alignment horizontal="right" vertical="center"/>
    </xf>
    <xf numFmtId="3" fontId="31" fillId="0" borderId="73" xfId="527" applyNumberFormat="1" applyFont="1" applyFill="1" applyBorder="1" applyAlignment="1" applyProtection="1">
      <alignment horizontal="right" vertical="center"/>
    </xf>
    <xf numFmtId="3" fontId="23" fillId="0" borderId="54" xfId="527" applyNumberFormat="1" applyFont="1" applyFill="1" applyBorder="1" applyAlignment="1" applyProtection="1">
      <alignment horizontal="right" vertical="center"/>
    </xf>
    <xf numFmtId="184" fontId="23" fillId="0" borderId="161" xfId="13" applyNumberFormat="1" applyFont="1" applyFill="1" applyBorder="1" applyAlignment="1">
      <alignment horizontal="center" vertical="center"/>
    </xf>
    <xf numFmtId="184" fontId="23" fillId="0" borderId="145" xfId="13" applyNumberFormat="1" applyFont="1" applyFill="1" applyBorder="1" applyAlignment="1">
      <alignment horizontal="center" vertical="center"/>
    </xf>
    <xf numFmtId="184" fontId="23" fillId="0" borderId="146" xfId="13" applyNumberFormat="1" applyFont="1" applyFill="1" applyBorder="1" applyAlignment="1">
      <alignment horizontal="center" vertical="center"/>
    </xf>
    <xf numFmtId="182" fontId="23" fillId="2" borderId="233" xfId="527" applyNumberFormat="1" applyFont="1" applyFill="1" applyBorder="1">
      <alignment vertical="center"/>
    </xf>
    <xf numFmtId="182" fontId="23" fillId="2" borderId="416" xfId="527" applyNumberFormat="1" applyFont="1" applyFill="1" applyBorder="1">
      <alignment vertical="center"/>
    </xf>
    <xf numFmtId="182" fontId="23" fillId="2" borderId="234" xfId="527" applyNumberFormat="1" applyFont="1" applyFill="1" applyBorder="1">
      <alignment vertical="center"/>
    </xf>
    <xf numFmtId="182" fontId="23" fillId="2" borderId="281" xfId="527" applyNumberFormat="1" applyFont="1" applyFill="1" applyBorder="1">
      <alignment vertical="center"/>
    </xf>
    <xf numFmtId="182" fontId="23" fillId="2" borderId="420" xfId="527" applyNumberFormat="1" applyFont="1" applyFill="1" applyBorder="1">
      <alignment vertical="center"/>
    </xf>
    <xf numFmtId="182" fontId="23" fillId="2" borderId="421" xfId="527" applyNumberFormat="1" applyFont="1" applyFill="1" applyBorder="1">
      <alignment vertical="center"/>
    </xf>
    <xf numFmtId="182" fontId="23" fillId="2" borderId="422" xfId="527" applyNumberFormat="1" applyFont="1" applyFill="1" applyBorder="1">
      <alignment vertical="center"/>
    </xf>
    <xf numFmtId="182" fontId="23" fillId="2" borderId="415" xfId="527" applyNumberFormat="1" applyFont="1" applyFill="1" applyBorder="1">
      <alignment vertical="center"/>
    </xf>
    <xf numFmtId="182" fontId="23" fillId="2" borderId="251" xfId="527" applyNumberFormat="1" applyFont="1" applyFill="1" applyBorder="1">
      <alignment vertical="center"/>
    </xf>
    <xf numFmtId="182" fontId="23" fillId="2" borderId="159" xfId="527" applyNumberFormat="1" applyFont="1" applyFill="1" applyBorder="1">
      <alignment vertical="center"/>
    </xf>
    <xf numFmtId="182" fontId="23" fillId="2" borderId="160" xfId="527" applyNumberFormat="1" applyFont="1" applyFill="1" applyBorder="1">
      <alignment vertical="center"/>
    </xf>
    <xf numFmtId="182" fontId="34" fillId="2" borderId="159" xfId="527" applyNumberFormat="1" applyFont="1" applyFill="1" applyBorder="1">
      <alignment vertical="center"/>
    </xf>
    <xf numFmtId="182" fontId="34" fillId="2" borderId="107" xfId="527" applyNumberFormat="1" applyFont="1" applyFill="1" applyBorder="1">
      <alignment vertical="center"/>
    </xf>
    <xf numFmtId="182" fontId="34" fillId="2" borderId="160" xfId="527" applyNumberFormat="1" applyFont="1" applyFill="1" applyBorder="1">
      <alignment vertical="center"/>
    </xf>
    <xf numFmtId="182" fontId="34" fillId="2" borderId="98" xfId="527" applyNumberFormat="1" applyFont="1" applyFill="1" applyBorder="1">
      <alignment vertical="center"/>
    </xf>
    <xf numFmtId="182" fontId="23" fillId="2" borderId="235" xfId="527" applyNumberFormat="1" applyFont="1" applyFill="1" applyBorder="1">
      <alignment vertical="center"/>
    </xf>
    <xf numFmtId="3" fontId="34" fillId="0" borderId="251" xfId="527" applyNumberFormat="1" applyFont="1" applyFill="1" applyBorder="1">
      <alignment vertical="center"/>
    </xf>
    <xf numFmtId="3" fontId="34" fillId="0" borderId="190" xfId="527" applyNumberFormat="1" applyFont="1" applyFill="1" applyBorder="1">
      <alignment vertical="center"/>
    </xf>
    <xf numFmtId="3" fontId="34" fillId="0" borderId="252" xfId="527" applyNumberFormat="1" applyFont="1" applyFill="1" applyBorder="1">
      <alignment vertical="center"/>
    </xf>
    <xf numFmtId="3" fontId="34" fillId="0" borderId="233" xfId="527" applyNumberFormat="1" applyFont="1" applyBorder="1">
      <alignment vertical="center"/>
    </xf>
    <xf numFmtId="3" fontId="34" fillId="0" borderId="227" xfId="527" applyNumberFormat="1" applyFont="1" applyBorder="1">
      <alignment vertical="center"/>
    </xf>
    <xf numFmtId="3" fontId="34" fillId="0" borderId="234" xfId="527" applyNumberFormat="1" applyFont="1" applyBorder="1">
      <alignment vertical="center"/>
    </xf>
    <xf numFmtId="3" fontId="34" fillId="0" borderId="233" xfId="527" applyNumberFormat="1" applyFont="1" applyFill="1" applyBorder="1">
      <alignment vertical="center"/>
    </xf>
    <xf numFmtId="3" fontId="34" fillId="0" borderId="416" xfId="527" applyNumberFormat="1" applyFont="1" applyFill="1" applyBorder="1">
      <alignment vertical="center"/>
    </xf>
    <xf numFmtId="3" fontId="34" fillId="0" borderId="234" xfId="527" applyNumberFormat="1" applyFont="1" applyFill="1" applyBorder="1">
      <alignment vertical="center"/>
    </xf>
    <xf numFmtId="3" fontId="34" fillId="0" borderId="361" xfId="527" applyNumberFormat="1" applyFont="1" applyFill="1" applyBorder="1">
      <alignment vertical="center"/>
    </xf>
    <xf numFmtId="3" fontId="34" fillId="0" borderId="355" xfId="527" applyNumberFormat="1" applyFont="1" applyFill="1" applyBorder="1">
      <alignment vertical="center"/>
    </xf>
    <xf numFmtId="3" fontId="34" fillId="0" borderId="356" xfId="527" applyNumberFormat="1" applyFont="1" applyFill="1" applyBorder="1">
      <alignment vertical="center"/>
    </xf>
    <xf numFmtId="3" fontId="34" fillId="0" borderId="422" xfId="527" applyNumberFormat="1" applyFont="1" applyFill="1" applyBorder="1">
      <alignment vertical="center"/>
    </xf>
    <xf numFmtId="3" fontId="34" fillId="0" borderId="420" xfId="527" applyNumberFormat="1" applyFont="1" applyFill="1" applyBorder="1">
      <alignment vertical="center"/>
    </xf>
    <xf numFmtId="3" fontId="34" fillId="0" borderId="421" xfId="527" applyNumberFormat="1" applyFont="1" applyFill="1" applyBorder="1">
      <alignment vertical="center"/>
    </xf>
    <xf numFmtId="3" fontId="34" fillId="0" borderId="415" xfId="527" applyNumberFormat="1" applyFont="1" applyFill="1" applyBorder="1">
      <alignment vertical="center"/>
    </xf>
    <xf numFmtId="3" fontId="34" fillId="0" borderId="413" xfId="527" applyNumberFormat="1" applyFont="1" applyFill="1" applyBorder="1">
      <alignment vertical="center"/>
    </xf>
    <xf numFmtId="3" fontId="34" fillId="0" borderId="414" xfId="527" applyNumberFormat="1" applyFont="1" applyFill="1" applyBorder="1">
      <alignment vertical="center"/>
    </xf>
    <xf numFmtId="3" fontId="34" fillId="0" borderId="232" xfId="527" applyNumberFormat="1" applyFont="1" applyFill="1" applyBorder="1">
      <alignment vertical="center"/>
    </xf>
    <xf numFmtId="3" fontId="34" fillId="0" borderId="230" xfId="527" applyNumberFormat="1" applyFont="1" applyFill="1" applyBorder="1">
      <alignment vertical="center"/>
    </xf>
    <xf numFmtId="3" fontId="34" fillId="0" borderId="229" xfId="527" applyNumberFormat="1" applyFont="1" applyFill="1" applyBorder="1">
      <alignment vertical="center"/>
    </xf>
    <xf numFmtId="3" fontId="34" fillId="0" borderId="159" xfId="527" applyNumberFormat="1" applyFont="1" applyFill="1" applyBorder="1">
      <alignment vertical="center"/>
    </xf>
    <xf numFmtId="3" fontId="34" fillId="0" borderId="130" xfId="527" applyNumberFormat="1" applyFont="1" applyFill="1" applyBorder="1">
      <alignment vertical="center"/>
    </xf>
    <xf numFmtId="3" fontId="34" fillId="0" borderId="107" xfId="527" applyNumberFormat="1" applyFont="1" applyFill="1" applyBorder="1">
      <alignment vertical="center"/>
    </xf>
    <xf numFmtId="3" fontId="34" fillId="0" borderId="160" xfId="527" applyNumberFormat="1" applyFont="1" applyFill="1" applyBorder="1">
      <alignment vertical="center"/>
    </xf>
    <xf numFmtId="3" fontId="34" fillId="0" borderId="131" xfId="527" applyNumberFormat="1" applyFont="1" applyFill="1" applyBorder="1">
      <alignment vertical="center"/>
    </xf>
    <xf numFmtId="3" fontId="34" fillId="0" borderId="98" xfId="527" applyNumberFormat="1" applyFont="1" applyFill="1" applyBorder="1">
      <alignment vertical="center"/>
    </xf>
    <xf numFmtId="3" fontId="34" fillId="0" borderId="235" xfId="527" applyNumberFormat="1" applyFont="1" applyFill="1" applyBorder="1">
      <alignment vertical="center"/>
    </xf>
    <xf numFmtId="3" fontId="34" fillId="0" borderId="226" xfId="527" applyNumberFormat="1" applyFont="1" applyFill="1" applyBorder="1">
      <alignment vertical="center"/>
    </xf>
    <xf numFmtId="3" fontId="34" fillId="0" borderId="231" xfId="527" applyNumberFormat="1" applyFont="1" applyFill="1" applyBorder="1">
      <alignment vertical="center"/>
    </xf>
    <xf numFmtId="3" fontId="23" fillId="0" borderId="106" xfId="527" applyNumberFormat="1" applyFont="1" applyFill="1" applyBorder="1" applyAlignment="1" applyProtection="1">
      <alignment horizontal="right" vertical="center"/>
    </xf>
    <xf numFmtId="3" fontId="23" fillId="0" borderId="112" xfId="527" applyNumberFormat="1" applyFont="1" applyFill="1" applyBorder="1" applyAlignment="1" applyProtection="1">
      <alignment horizontal="right" vertical="center"/>
    </xf>
    <xf numFmtId="3" fontId="31" fillId="0" borderId="114" xfId="527" applyNumberFormat="1" applyFont="1" applyFill="1" applyBorder="1" applyAlignment="1" applyProtection="1">
      <alignment horizontal="right" vertical="center"/>
    </xf>
    <xf numFmtId="3" fontId="23" fillId="0" borderId="110" xfId="527" applyNumberFormat="1" applyFont="1" applyFill="1" applyBorder="1" applyAlignment="1" applyProtection="1">
      <alignment horizontal="right" vertical="center"/>
    </xf>
    <xf numFmtId="3" fontId="31" fillId="0" borderId="164" xfId="527" applyNumberFormat="1" applyFont="1" applyFill="1" applyBorder="1" applyAlignment="1" applyProtection="1">
      <alignment horizontal="right" vertical="center"/>
    </xf>
    <xf numFmtId="3" fontId="23" fillId="0" borderId="0" xfId="527" applyNumberFormat="1" applyFont="1" applyFill="1" applyBorder="1" applyAlignment="1" applyProtection="1"/>
    <xf numFmtId="3" fontId="31" fillId="0" borderId="198" xfId="527" applyNumberFormat="1" applyFont="1" applyFill="1" applyBorder="1" applyAlignment="1" applyProtection="1">
      <alignment horizontal="right" vertical="center"/>
    </xf>
    <xf numFmtId="3" fontId="23" fillId="0" borderId="99" xfId="527" applyNumberFormat="1" applyFont="1" applyFill="1" applyBorder="1" applyAlignment="1" applyProtection="1">
      <alignment horizontal="right" vertical="center"/>
    </xf>
    <xf numFmtId="3" fontId="23" fillId="0" borderId="100" xfId="527" applyNumberFormat="1" applyFont="1" applyFill="1" applyBorder="1" applyAlignment="1" applyProtection="1">
      <alignment horizontal="right" vertical="center"/>
    </xf>
    <xf numFmtId="3" fontId="31" fillId="0" borderId="101" xfId="527" applyNumberFormat="1" applyFont="1" applyFill="1" applyBorder="1" applyAlignment="1" applyProtection="1">
      <alignment horizontal="right" vertical="center"/>
    </xf>
    <xf numFmtId="3" fontId="23" fillId="0" borderId="108" xfId="527" applyNumberFormat="1" applyFont="1" applyFill="1" applyBorder="1" applyAlignment="1" applyProtection="1">
      <alignment horizontal="right" vertical="center"/>
    </xf>
    <xf numFmtId="3" fontId="31" fillId="0" borderId="182" xfId="527" applyNumberFormat="1" applyFont="1" applyFill="1" applyBorder="1" applyAlignment="1" applyProtection="1">
      <alignment horizontal="right" vertical="center"/>
    </xf>
    <xf numFmtId="3" fontId="31" fillId="0" borderId="199" xfId="527" applyNumberFormat="1" applyFont="1" applyFill="1" applyBorder="1" applyAlignment="1" applyProtection="1">
      <alignment horizontal="right" vertical="center"/>
    </xf>
    <xf numFmtId="3" fontId="23" fillId="0" borderId="256" xfId="527" applyNumberFormat="1" applyFont="1" applyFill="1" applyBorder="1" applyAlignment="1" applyProtection="1">
      <alignment horizontal="center" vertical="center" shrinkToFit="1"/>
    </xf>
    <xf numFmtId="184" fontId="23" fillId="0" borderId="0" xfId="13" applyNumberFormat="1" applyFont="1" applyBorder="1">
      <alignment vertical="center"/>
    </xf>
    <xf numFmtId="184" fontId="23" fillId="0" borderId="0" xfId="13" applyNumberFormat="1" applyFont="1" applyBorder="1" applyAlignment="1">
      <alignment horizontal="center" vertical="center"/>
    </xf>
    <xf numFmtId="3" fontId="34" fillId="0" borderId="0" xfId="527" applyNumberFormat="1" applyFont="1" applyFill="1" applyBorder="1">
      <alignment vertical="center"/>
    </xf>
    <xf numFmtId="180" fontId="23" fillId="2" borderId="251" xfId="527" applyNumberFormat="1" applyFont="1" applyFill="1" applyBorder="1">
      <alignment vertical="center"/>
    </xf>
    <xf numFmtId="180" fontId="23" fillId="2" borderId="425" xfId="527" applyNumberFormat="1" applyFont="1" applyFill="1" applyBorder="1">
      <alignment vertical="center"/>
    </xf>
    <xf numFmtId="180" fontId="23" fillId="2" borderId="426" xfId="527" applyNumberFormat="1" applyFont="1" applyFill="1" applyBorder="1">
      <alignment vertical="center"/>
    </xf>
    <xf numFmtId="180" fontId="23" fillId="2" borderId="427" xfId="527" applyNumberFormat="1" applyFont="1" applyFill="1" applyBorder="1">
      <alignment vertical="center"/>
    </xf>
    <xf numFmtId="180" fontId="23" fillId="2" borderId="428" xfId="527" applyNumberFormat="1" applyFont="1" applyFill="1" applyBorder="1">
      <alignment vertical="center"/>
    </xf>
    <xf numFmtId="180" fontId="23" fillId="2" borderId="429" xfId="527" applyNumberFormat="1" applyFont="1" applyFill="1" applyBorder="1">
      <alignment vertical="center"/>
    </xf>
    <xf numFmtId="180" fontId="23" fillId="2" borderId="430" xfId="527" applyNumberFormat="1" applyFont="1" applyFill="1" applyBorder="1">
      <alignment vertical="center"/>
    </xf>
    <xf numFmtId="180" fontId="23" fillId="2" borderId="159" xfId="527" applyNumberFormat="1" applyFont="1" applyFill="1" applyBorder="1">
      <alignment vertical="center"/>
    </xf>
    <xf numFmtId="180" fontId="23" fillId="2" borderId="107" xfId="527" applyNumberFormat="1" applyFont="1" applyFill="1" applyBorder="1">
      <alignment vertical="center"/>
    </xf>
    <xf numFmtId="180" fontId="23" fillId="2" borderId="160" xfId="527" applyNumberFormat="1" applyFont="1" applyFill="1" applyBorder="1">
      <alignment vertical="center"/>
    </xf>
    <xf numFmtId="180" fontId="23" fillId="2" borderId="98" xfId="527" applyNumberFormat="1" applyFont="1" applyFill="1" applyBorder="1">
      <alignment vertical="center"/>
    </xf>
    <xf numFmtId="180" fontId="23" fillId="2" borderId="235" xfId="527" applyNumberFormat="1" applyFont="1" applyFill="1" applyBorder="1">
      <alignment vertical="center"/>
    </xf>
    <xf numFmtId="180" fontId="23" fillId="2" borderId="231" xfId="527" applyNumberFormat="1" applyFont="1" applyFill="1" applyBorder="1">
      <alignment vertical="center"/>
    </xf>
    <xf numFmtId="180" fontId="23" fillId="2" borderId="232" xfId="527" applyNumberFormat="1" applyFont="1" applyFill="1" applyBorder="1">
      <alignment vertical="center"/>
    </xf>
    <xf numFmtId="180" fontId="23" fillId="2" borderId="229" xfId="527" applyNumberFormat="1" applyFont="1" applyFill="1" applyBorder="1">
      <alignment vertical="center"/>
    </xf>
    <xf numFmtId="180" fontId="23" fillId="2" borderId="304" xfId="527" applyNumberFormat="1" applyFont="1" applyFill="1" applyBorder="1">
      <alignment vertical="center"/>
    </xf>
    <xf numFmtId="180" fontId="23" fillId="2" borderId="303" xfId="527" applyNumberFormat="1" applyFont="1" applyFill="1" applyBorder="1">
      <alignment vertical="center"/>
    </xf>
    <xf numFmtId="179" fontId="23" fillId="2" borderId="96" xfId="0" applyNumberFormat="1" applyFont="1" applyFill="1" applyBorder="1" applyAlignment="1">
      <alignment vertical="center"/>
    </xf>
    <xf numFmtId="179" fontId="23" fillId="2" borderId="92" xfId="0" applyNumberFormat="1" applyFont="1" applyFill="1" applyBorder="1" applyAlignment="1">
      <alignment vertical="center"/>
    </xf>
    <xf numFmtId="179" fontId="23" fillId="2" borderId="255" xfId="0" applyNumberFormat="1" applyFont="1" applyFill="1" applyBorder="1" applyAlignment="1">
      <alignment vertical="center"/>
    </xf>
    <xf numFmtId="179" fontId="23" fillId="2" borderId="7" xfId="0" applyNumberFormat="1" applyFont="1" applyFill="1" applyBorder="1" applyAlignment="1">
      <alignment vertical="center"/>
    </xf>
    <xf numFmtId="0" fontId="23" fillId="0" borderId="35" xfId="7" applyFont="1" applyBorder="1" applyAlignment="1">
      <alignment horizontal="center" vertical="center"/>
    </xf>
    <xf numFmtId="0" fontId="23" fillId="0" borderId="315" xfId="7" applyFont="1" applyBorder="1" applyAlignment="1">
      <alignment horizontal="center" vertical="center"/>
    </xf>
    <xf numFmtId="0" fontId="23" fillId="0" borderId="16" xfId="7" applyFont="1" applyBorder="1" applyAlignment="1">
      <alignment horizontal="center" vertical="center" wrapText="1"/>
    </xf>
    <xf numFmtId="0" fontId="23" fillId="0" borderId="308" xfId="7" applyFont="1" applyBorder="1" applyAlignment="1">
      <alignment horizontal="center" vertical="center" wrapText="1"/>
    </xf>
    <xf numFmtId="0" fontId="23" fillId="0" borderId="36" xfId="7" applyFont="1" applyBorder="1" applyAlignment="1">
      <alignment horizontal="center" vertical="center"/>
    </xf>
    <xf numFmtId="0" fontId="23" fillId="0" borderId="34" xfId="7" applyFont="1" applyBorder="1" applyAlignment="1">
      <alignment horizontal="center" vertical="center"/>
    </xf>
    <xf numFmtId="0" fontId="23" fillId="0" borderId="311" xfId="7" applyFont="1" applyBorder="1" applyAlignment="1">
      <alignment horizontal="center" vertical="center"/>
    </xf>
    <xf numFmtId="0" fontId="23" fillId="0" borderId="32" xfId="7" applyFont="1" applyBorder="1" applyAlignment="1">
      <alignment horizontal="center" vertical="center"/>
    </xf>
    <xf numFmtId="0" fontId="23" fillId="0" borderId="33" xfId="7" applyFont="1" applyBorder="1" applyAlignment="1">
      <alignment horizontal="center" vertical="center"/>
    </xf>
    <xf numFmtId="0" fontId="189" fillId="0" borderId="1" xfId="7" applyFont="1" applyBorder="1" applyAlignment="1">
      <alignment horizontal="left" vertical="center"/>
    </xf>
    <xf numFmtId="0" fontId="189" fillId="0" borderId="2" xfId="7" applyFont="1" applyBorder="1" applyAlignment="1">
      <alignment horizontal="left" vertical="center"/>
    </xf>
    <xf numFmtId="0" fontId="189" fillId="0" borderId="6" xfId="7" applyFont="1" applyBorder="1" applyAlignment="1">
      <alignment horizontal="left" vertical="center"/>
    </xf>
    <xf numFmtId="0" fontId="189" fillId="0" borderId="0" xfId="7" applyFont="1" applyAlignment="1">
      <alignment horizontal="left" vertical="center"/>
    </xf>
    <xf numFmtId="0" fontId="189" fillId="0" borderId="254" xfId="7" applyFont="1" applyBorder="1" applyAlignment="1">
      <alignment horizontal="left" vertical="center"/>
    </xf>
    <xf numFmtId="0" fontId="189" fillId="0" borderId="7" xfId="7" applyFont="1" applyBorder="1" applyAlignment="1">
      <alignment horizontal="left" vertical="center"/>
    </xf>
    <xf numFmtId="181" fontId="23" fillId="2" borderId="4" xfId="7" applyNumberFormat="1" applyFont="1" applyFill="1" applyBorder="1" applyAlignment="1">
      <alignment horizontal="center" vertical="center"/>
    </xf>
    <xf numFmtId="181" fontId="23" fillId="2" borderId="2" xfId="7" applyNumberFormat="1" applyFont="1" applyFill="1" applyBorder="1" applyAlignment="1">
      <alignment horizontal="center" vertical="center"/>
    </xf>
    <xf numFmtId="0" fontId="23" fillId="0" borderId="193" xfId="7" applyFont="1" applyBorder="1" applyAlignment="1">
      <alignment horizontal="center" vertical="center" wrapText="1"/>
    </xf>
    <xf numFmtId="0" fontId="23" fillId="0" borderId="273" xfId="7" applyFont="1" applyBorder="1" applyAlignment="1">
      <alignment horizontal="center" vertical="center" wrapText="1"/>
    </xf>
    <xf numFmtId="0" fontId="23" fillId="2" borderId="26" xfId="7" applyFont="1" applyFill="1" applyBorder="1" applyAlignment="1">
      <alignment horizontal="center" vertical="center"/>
    </xf>
    <xf numFmtId="0" fontId="23" fillId="2" borderId="255" xfId="7" applyFont="1" applyFill="1" applyBorder="1" applyAlignment="1">
      <alignment horizontal="center" vertical="center"/>
    </xf>
    <xf numFmtId="0" fontId="23" fillId="2" borderId="27" xfId="7" applyFont="1" applyFill="1" applyBorder="1" applyAlignment="1">
      <alignment horizontal="center" vertical="center"/>
    </xf>
    <xf numFmtId="0" fontId="23" fillId="2" borderId="259" xfId="7" applyFont="1" applyFill="1" applyBorder="1" applyAlignment="1">
      <alignment horizontal="center" vertical="center"/>
    </xf>
    <xf numFmtId="0" fontId="23" fillId="2" borderId="28" xfId="7" applyFont="1" applyFill="1" applyBorder="1" applyAlignment="1">
      <alignment horizontal="center" vertical="center" wrapText="1"/>
    </xf>
    <xf numFmtId="0" fontId="23" fillId="2" borderId="247" xfId="7" applyFont="1" applyFill="1" applyBorder="1" applyAlignment="1">
      <alignment horizontal="center" vertical="center" wrapText="1"/>
    </xf>
    <xf numFmtId="0" fontId="23" fillId="2" borderId="29" xfId="7" applyFont="1" applyFill="1" applyBorder="1" applyAlignment="1">
      <alignment horizontal="center" vertical="center"/>
    </xf>
    <xf numFmtId="0" fontId="23" fillId="2" borderId="247" xfId="7" applyFont="1" applyFill="1" applyBorder="1" applyAlignment="1">
      <alignment horizontal="center" vertical="center"/>
    </xf>
    <xf numFmtId="0" fontId="23" fillId="2" borderId="30" xfId="7" applyFont="1" applyFill="1" applyBorder="1" applyAlignment="1">
      <alignment horizontal="center" vertical="center"/>
    </xf>
    <xf numFmtId="0" fontId="23" fillId="2" borderId="309" xfId="7" applyFont="1" applyFill="1" applyBorder="1" applyAlignment="1">
      <alignment horizontal="center" vertical="center"/>
    </xf>
    <xf numFmtId="0" fontId="23" fillId="0" borderId="31" xfId="7" applyFont="1" applyBorder="1" applyAlignment="1">
      <alignment horizontal="center" vertical="center"/>
    </xf>
    <xf numFmtId="0" fontId="23" fillId="0" borderId="310" xfId="7" applyFont="1" applyBorder="1" applyAlignment="1">
      <alignment horizontal="center" vertical="center"/>
    </xf>
    <xf numFmtId="38" fontId="29" fillId="0" borderId="174" xfId="10" applyFont="1" applyFill="1" applyBorder="1" applyAlignment="1" applyProtection="1">
      <alignment vertical="center"/>
    </xf>
    <xf numFmtId="38" fontId="29" fillId="0" borderId="175" xfId="10" applyFont="1" applyFill="1" applyBorder="1" applyAlignment="1" applyProtection="1">
      <alignment vertical="center"/>
    </xf>
    <xf numFmtId="38" fontId="29" fillId="0" borderId="194" xfId="10" applyFont="1" applyFill="1" applyBorder="1" applyAlignment="1" applyProtection="1">
      <alignment vertical="center"/>
    </xf>
    <xf numFmtId="38" fontId="31" fillId="0" borderId="15" xfId="10" applyFont="1" applyFill="1" applyBorder="1" applyAlignment="1" applyProtection="1">
      <alignment vertical="center"/>
    </xf>
    <xf numFmtId="38" fontId="31" fillId="0" borderId="325" xfId="10" applyFont="1" applyFill="1" applyBorder="1" applyAlignment="1" applyProtection="1">
      <alignment vertical="center"/>
    </xf>
    <xf numFmtId="38" fontId="31" fillId="0" borderId="82" xfId="10" applyFont="1" applyFill="1" applyBorder="1" applyAlignment="1" applyProtection="1">
      <alignment vertical="center"/>
    </xf>
    <xf numFmtId="38" fontId="29" fillId="0" borderId="120" xfId="10" applyFont="1" applyFill="1" applyBorder="1" applyAlignment="1" applyProtection="1">
      <alignment vertical="center"/>
    </xf>
    <xf numFmtId="38" fontId="29" fillId="0" borderId="119" xfId="10" applyFont="1" applyFill="1" applyBorder="1" applyAlignment="1" applyProtection="1">
      <alignment vertical="center"/>
    </xf>
    <xf numFmtId="38" fontId="29" fillId="0" borderId="121" xfId="10" applyFont="1" applyFill="1" applyBorder="1" applyAlignment="1" applyProtection="1">
      <alignment vertical="center"/>
    </xf>
    <xf numFmtId="38" fontId="20" fillId="0" borderId="0" xfId="10" applyFont="1" applyFill="1" applyBorder="1" applyAlignment="1" applyProtection="1">
      <alignment vertical="center"/>
    </xf>
    <xf numFmtId="38" fontId="23" fillId="0" borderId="1" xfId="10" applyFont="1" applyFill="1" applyBorder="1" applyAlignment="1" applyProtection="1"/>
    <xf numFmtId="38" fontId="23" fillId="0" borderId="2" xfId="10" applyFont="1" applyFill="1" applyBorder="1" applyAlignment="1" applyProtection="1"/>
    <xf numFmtId="38" fontId="23" fillId="0" borderId="254" xfId="10" applyFont="1" applyFill="1" applyBorder="1" applyAlignment="1" applyProtection="1"/>
    <xf numFmtId="38" fontId="23" fillId="0" borderId="7" xfId="10" applyFont="1" applyFill="1" applyBorder="1" applyAlignment="1" applyProtection="1"/>
    <xf numFmtId="38" fontId="23" fillId="2" borderId="3" xfId="10" applyFont="1" applyFill="1" applyBorder="1" applyAlignment="1" applyProtection="1">
      <alignment horizontal="center" vertical="center" wrapText="1"/>
    </xf>
    <xf numFmtId="38" fontId="23" fillId="2" borderId="170" xfId="10" applyFont="1" applyFill="1" applyBorder="1" applyAlignment="1" applyProtection="1">
      <alignment horizontal="center" vertical="center"/>
    </xf>
    <xf numFmtId="181" fontId="23" fillId="2" borderId="4" xfId="10" applyNumberFormat="1" applyFont="1" applyFill="1" applyBorder="1" applyAlignment="1" applyProtection="1">
      <alignment horizontal="center" vertical="center"/>
    </xf>
    <xf numFmtId="181" fontId="23" fillId="2" borderId="2" xfId="10" applyNumberFormat="1" applyFont="1" applyFill="1" applyBorder="1" applyAlignment="1" applyProtection="1">
      <alignment horizontal="center" vertical="center"/>
    </xf>
    <xf numFmtId="38" fontId="23" fillId="0" borderId="102" xfId="10" applyFont="1" applyFill="1" applyBorder="1" applyAlignment="1" applyProtection="1">
      <alignment horizontal="center" vertical="center" shrinkToFit="1"/>
    </xf>
    <xf numFmtId="38" fontId="23" fillId="0" borderId="103" xfId="10" applyFont="1" applyFill="1" applyBorder="1" applyAlignment="1" applyProtection="1">
      <alignment horizontal="center" vertical="center" shrinkToFit="1"/>
    </xf>
    <xf numFmtId="38" fontId="23" fillId="0" borderId="104" xfId="10" applyFont="1" applyFill="1" applyBorder="1" applyAlignment="1" applyProtection="1">
      <alignment horizontal="center" vertical="center" shrinkToFit="1"/>
    </xf>
    <xf numFmtId="181" fontId="23" fillId="2" borderId="96" xfId="10" applyNumberFormat="1" applyFont="1" applyFill="1" applyBorder="1" applyAlignment="1" applyProtection="1">
      <alignment horizontal="center" vertical="center"/>
    </xf>
    <xf numFmtId="181" fontId="23" fillId="2" borderId="92" xfId="10" applyNumberFormat="1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313" xfId="0" applyBorder="1" applyAlignment="1">
      <alignment horizontal="center" vertical="center"/>
    </xf>
    <xf numFmtId="38" fontId="23" fillId="0" borderId="314" xfId="10" applyFont="1" applyFill="1" applyBorder="1" applyAlignment="1" applyProtection="1">
      <alignment horizontal="center" vertical="center" shrinkToFit="1"/>
    </xf>
    <xf numFmtId="0" fontId="20" fillId="0" borderId="0" xfId="12" applyFont="1" applyAlignment="1">
      <alignment vertical="center"/>
    </xf>
    <xf numFmtId="0" fontId="23" fillId="0" borderId="1" xfId="12" applyFont="1" applyBorder="1" applyAlignment="1">
      <alignment vertical="center"/>
    </xf>
    <xf numFmtId="0" fontId="23" fillId="0" borderId="2" xfId="12" applyFont="1" applyBorder="1" applyAlignment="1">
      <alignment vertical="center"/>
    </xf>
    <xf numFmtId="0" fontId="23" fillId="0" borderId="254" xfId="12" applyFont="1" applyBorder="1" applyAlignment="1">
      <alignment vertical="center"/>
    </xf>
    <xf numFmtId="0" fontId="23" fillId="0" borderId="7" xfId="12" applyFont="1" applyBorder="1" applyAlignment="1">
      <alignment vertical="center"/>
    </xf>
    <xf numFmtId="181" fontId="23" fillId="2" borderId="3" xfId="12" applyNumberFormat="1" applyFont="1" applyFill="1" applyBorder="1" applyAlignment="1">
      <alignment horizontal="center" vertical="center" wrapText="1"/>
    </xf>
    <xf numFmtId="181" fontId="23" fillId="2" borderId="170" xfId="12" applyNumberFormat="1" applyFont="1" applyFill="1" applyBorder="1" applyAlignment="1">
      <alignment horizontal="center" vertical="center" wrapText="1"/>
    </xf>
    <xf numFmtId="181" fontId="23" fillId="2" borderId="4" xfId="12" applyNumberFormat="1" applyFont="1" applyFill="1" applyBorder="1" applyAlignment="1">
      <alignment horizontal="center" vertical="center"/>
    </xf>
    <xf numFmtId="181" fontId="23" fillId="2" borderId="2" xfId="12" applyNumberFormat="1" applyFont="1" applyFill="1" applyBorder="1" applyAlignment="1">
      <alignment horizontal="center" vertical="center"/>
    </xf>
    <xf numFmtId="181" fontId="23" fillId="2" borderId="96" xfId="12" applyNumberFormat="1" applyFont="1" applyFill="1" applyBorder="1" applyAlignment="1">
      <alignment horizontal="center" vertical="center"/>
    </xf>
    <xf numFmtId="181" fontId="23" fillId="2" borderId="92" xfId="12" applyNumberFormat="1" applyFont="1" applyFill="1" applyBorder="1" applyAlignment="1">
      <alignment horizontal="center" vertical="center"/>
    </xf>
    <xf numFmtId="185" fontId="23" fillId="0" borderId="1" xfId="12" applyNumberFormat="1" applyFont="1" applyBorder="1" applyAlignment="1">
      <alignment horizontal="center" vertical="center" shrinkToFit="1"/>
    </xf>
    <xf numFmtId="185" fontId="23" fillId="0" borderId="2" xfId="12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1" fillId="0" borderId="292" xfId="12" applyFont="1" applyBorder="1" applyAlignment="1">
      <alignment vertical="center"/>
    </xf>
    <xf numFmtId="0" fontId="31" fillId="0" borderId="166" xfId="12" applyFont="1" applyBorder="1" applyAlignment="1">
      <alignment vertical="center"/>
    </xf>
    <xf numFmtId="0" fontId="23" fillId="0" borderId="6" xfId="12" applyFont="1" applyBorder="1" applyAlignment="1">
      <alignment vertical="center"/>
    </xf>
    <xf numFmtId="0" fontId="23" fillId="0" borderId="15" xfId="12" applyFont="1" applyBorder="1" applyAlignment="1">
      <alignment vertical="center"/>
    </xf>
    <xf numFmtId="0" fontId="23" fillId="0" borderId="6" xfId="12" applyFont="1" applyBorder="1" applyAlignment="1">
      <alignment vertical="center" wrapText="1"/>
    </xf>
    <xf numFmtId="0" fontId="23" fillId="0" borderId="15" xfId="12" applyFont="1" applyBorder="1" applyAlignment="1">
      <alignment vertical="center" wrapText="1"/>
    </xf>
    <xf numFmtId="184" fontId="23" fillId="0" borderId="423" xfId="13" applyNumberFormat="1" applyFont="1" applyBorder="1" applyAlignment="1">
      <alignment horizontal="center" vertical="center"/>
    </xf>
    <xf numFmtId="0" fontId="0" fillId="0" borderId="424" xfId="0" applyBorder="1" applyAlignment="1">
      <alignment horizontal="center" vertical="center"/>
    </xf>
    <xf numFmtId="184" fontId="20" fillId="0" borderId="0" xfId="13" applyNumberFormat="1" applyFont="1" applyAlignment="1">
      <alignment vertical="center"/>
    </xf>
    <xf numFmtId="184" fontId="23" fillId="0" borderId="290" xfId="13" applyNumberFormat="1" applyFont="1" applyFill="1" applyBorder="1" applyAlignment="1">
      <alignment horizontal="center" vertical="center"/>
    </xf>
    <xf numFmtId="0" fontId="0" fillId="0" borderId="290" xfId="0" applyFill="1" applyBorder="1" applyAlignment="1">
      <alignment horizontal="center" vertical="center"/>
    </xf>
    <xf numFmtId="184" fontId="23" fillId="0" borderId="88" xfId="13" applyNumberFormat="1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62" xfId="0" applyBorder="1" applyAlignment="1">
      <alignment horizontal="center" vertical="center"/>
    </xf>
    <xf numFmtId="184" fontId="23" fillId="0" borderId="325" xfId="13" applyNumberFormat="1" applyFont="1" applyBorder="1" applyAlignment="1">
      <alignment vertical="center"/>
    </xf>
    <xf numFmtId="0" fontId="0" fillId="0" borderId="250" xfId="0" applyBorder="1" applyAlignment="1">
      <alignment vertical="center"/>
    </xf>
    <xf numFmtId="184" fontId="23" fillId="0" borderId="88" xfId="13" applyNumberFormat="1" applyFont="1" applyBorder="1" applyAlignment="1">
      <alignment horizontal="center" vertical="center" wrapText="1"/>
    </xf>
  </cellXfs>
  <cellStyles count="570">
    <cellStyle name="､@ｯ・SPL1130A" xfId="183" xr:uid="{32ABA0A9-DAEA-46B2-A1C7-FEED398ACB91}"/>
    <cellStyle name="､@ｯ・SPLY_LST" xfId="184" xr:uid="{29F4B3D5-F471-4719-99E5-AB6E915D21B0}"/>
    <cellStyle name="??" xfId="185" xr:uid="{BA854893-03A8-4732-A65B-B838344145FD}"/>
    <cellStyle name="?? [0.00]_~0034010_a" xfId="186" xr:uid="{20A66DDF-3638-4BA6-8F1C-D13A90726656}"/>
    <cellStyle name="???" xfId="187" xr:uid="{BD96F663-0B5A-4694-BA1E-35F375E96112}"/>
    <cellStyle name="??? [0]_???" xfId="188" xr:uid="{D4049C8A-2B1C-4CD6-A070-2E817534BBC5}"/>
    <cellStyle name="???? [0.00]_CMP_per_unitRmar" xfId="189" xr:uid="{225A1439-0128-4098-931B-C77A56BC4EA3}"/>
    <cellStyle name="???? [0]_???" xfId="190" xr:uid="{41E5384B-CEAC-4AE3-AE21-35E30B22DB3E}"/>
    <cellStyle name="???????" xfId="191" xr:uid="{CD15BC8A-4534-4C01-AACC-E3C7C9A05512}"/>
    <cellStyle name="????????????" xfId="192" xr:uid="{FB5C3762-3C10-4846-B348-866859B26142}"/>
    <cellStyle name="???????????? Change1.5.1" xfId="193" xr:uid="{5BB6AB49-7039-4569-A98A-029066A0BF1B}"/>
    <cellStyle name="????????????AT" xfId="194" xr:uid="{41603250-3504-4263-ACE5-A552BBEFFC4E}"/>
    <cellStyle name="????????????B)h1_1artsry" xfId="195" xr:uid="{1C0C3C94-578B-4FBE-B507-9EB6A2A48EAE}"/>
    <cellStyle name="????????????erlinkNNOTEW" xfId="493" xr:uid="{9E350147-8539-4804-801F-E308C2AB6B4B}"/>
    <cellStyle name="????????????esolume 02A3" xfId="196" xr:uid="{26D7B78C-D346-4798-A69B-ED665ECEC5E8}"/>
    <cellStyle name="????????????ge Details1c" xfId="197" xr:uid="{A56EF337-3693-4233-8205-6887CB0DDFCE}"/>
    <cellStyle name="????????????le" xfId="198" xr:uid="{D0DA4E4F-F552-459B-B0F0-B04E3AFBF735}"/>
    <cellStyle name="????????????nalysission " xfId="199" xr:uid="{30ACBADC-44CD-47F8-ADCE-2BF0260AA08E}"/>
    <cellStyle name="????????????NOTEWINNOTET" xfId="200" xr:uid="{0360200C-8165-49EB-982F-C35B21D2B6AC}"/>
    <cellStyle name="????????????NOTEWINNOTEW" xfId="494" xr:uid="{D8CA06D5-0D19-4334-A133-35681E819480}"/>
    <cellStyle name="????????????VC (2))VC (2" xfId="201" xr:uid="{EAA71380-B8FF-4E16-8C87-2696F118A734}"/>
    <cellStyle name="????????????ycountNNOTEW" xfId="202" xr:uid="{D94A2FC9-412E-4716-95AC-411E8CD0D906}"/>
    <cellStyle name="?????????WINNO" xfId="495" xr:uid="{2644529A-F704-4D7A-B559-D2ABD75C2082}"/>
    <cellStyle name="?????????WINNO 2" xfId="496" xr:uid="{22CE3975-0D40-4101-89ED-3C2FB43A7BAA}"/>
    <cellStyle name="????????ÀWINNO" xfId="203" xr:uid="{C6FBADA0-1098-432B-85DC-B443DC771A0D}"/>
    <cellStyle name="????????ﾀWINNO" xfId="204" xr:uid="{D680BB40-E700-4B5A-8192-DB7A6B4CC881}"/>
    <cellStyle name="???????_~0034010deasisr" xfId="205" xr:uid="{AC932669-CD5E-46B2-99D3-4222AD6FC42D}"/>
    <cellStyle name="???????IT COST" xfId="497" xr:uid="{D02A5765-761C-4B45-872F-E664A2047F33}"/>
    <cellStyle name="???????IT COST 2" xfId="498" xr:uid="{B3C95BC5-CF1C-497C-B726-67026C9C9573}"/>
    <cellStyle name="???????nkHyper" xfId="499" xr:uid="{9ECD328F-B523-4B79-8486-F3EB3EAA0357}"/>
    <cellStyle name="???????nkHyper 2" xfId="500" xr:uid="{02ABECD9-8C04-4B3C-B775-715624715C3C}"/>
    <cellStyle name="???????ructure" xfId="206" xr:uid="{BE67D89B-D666-43EA-9504-FEC0DAB35EDB}"/>
    <cellStyle name="???????usmixes" xfId="207" xr:uid="{E27B2230-7A84-4AFF-A2A0-C1C592C8AD5D}"/>
    <cellStyle name="???????XX vs a" xfId="208" xr:uid="{F51147F2-3ABC-4F13-AB4D-3F827419D62C}"/>
    <cellStyle name="?????_?????" xfId="209" xr:uid="{09711281-5FAC-44E8-B7C8-D06B553F748F}"/>
    <cellStyle name="????_???" xfId="210" xr:uid="{081D7971-C165-4229-A49D-FBA7A55AB832}"/>
    <cellStyle name="???_???" xfId="211" xr:uid="{978027BB-3B66-4907-BFEC-FB499B7126C5}"/>
    <cellStyle name="???F [0.00]_~0034010_ana" xfId="212" xr:uid="{C5B95021-AD56-40C3-A749-6188EE80A4C9}"/>
    <cellStyle name="???F_~0034010_ana" xfId="213" xr:uid="{65420253-4341-4FF1-B7F0-A5AA4F859005}"/>
    <cellStyle name="???ｷｷ???????nalysission " xfId="214" xr:uid="{AC95DB94-AC2C-43D6-A3FD-C659726F9614}"/>
    <cellStyle name="??_ Variance Costel" xfId="215" xr:uid="{5248C63E-7228-4BF9-B6C8-C420ECB64C65}"/>
    <cellStyle name="??a??e [0.00]_Book1yss" xfId="216" xr:uid="{3BED7E10-7C04-48F0-9912-1D7F934A8708}"/>
    <cellStyle name="??a??e_Book1]_s" xfId="217" xr:uid="{344AEB3F-6B2D-4FB9-BADB-D0D62E1261F9}"/>
    <cellStyle name="?]Y [0.00]_Book1liG" xfId="218" xr:uid="{3133C085-DDB3-45C3-91B0-9CAF6413B3F9}"/>
    <cellStyle name="?]Y_Book1]_s" xfId="219" xr:uid="{52A34B2B-93E4-48E9-82DD-BA081CCF292B}"/>
    <cellStyle name="?\??・?????n?C?pー???“?N" xfId="220" xr:uid="{D0055EC2-F400-44F6-A6E6-3B488EE76B46}"/>
    <cellStyle name="?\?|巧?Y?I?n?C?pー???“?N" xfId="221" xr:uid="{92F1169C-4781-4A4E-B2AF-F42C3E39D11C}"/>
    <cellStyle name="?·? [0]_????l" xfId="222" xr:uid="{A451B528-35CA-4BDC-A754-FDA1E38717E8}"/>
    <cellStyle name="?·?_???_?" xfId="223" xr:uid="{94FFD303-FADD-42C5-8299-523995F8C05B}"/>
    <cellStyle name="?・a??e [0.00]_Book1ys" xfId="224" xr:uid="{DF0413DA-72E2-4AA3-A0E8-CCC3847B62B9}"/>
    <cellStyle name="?・a??e_Book1]_" xfId="225" xr:uid="{2436867C-CD31-4DA6-858F-C58F69F446A4}"/>
    <cellStyle name="?…?a唇?e [0.00]_Book1" xfId="226" xr:uid="{E1B2D59E-885B-415F-B6A5-9869622A5894}"/>
    <cellStyle name="?…?a唇?e_Book1" xfId="227" xr:uid="{090A364F-2AAA-4B6C-91C8-1018CCEDCBDA}"/>
    <cellStyle name="?n?C?pー???“?N" xfId="228" xr:uid="{9AFEEF2C-F2E0-4408-BA39-B4770EABC104}"/>
    <cellStyle name="?W?_Book1r" xfId="229" xr:uid="{8A1FF2A3-2BC2-4447-8E92-248612149891}"/>
    <cellStyle name="?W·_Packages and Options (2)" xfId="230" xr:uid="{5E3A7E78-3C5D-4AC1-963A-0B899F764BBA}"/>
    <cellStyle name="?W・_?\?Z" xfId="231" xr:uid="{28C21E36-3093-42B5-B9A5-7D75AE9C2722}"/>
    <cellStyle name="?Wｷ_Book1r" xfId="232" xr:uid="{2CF73205-B618-4CC6-A414-7D2383BB9912}"/>
    <cellStyle name="?ｷa??e [0.00]_Book1yss" xfId="233" xr:uid="{CB0D017D-74B5-4347-A1E2-EF8E34B7D3F3}"/>
    <cellStyle name="?ｷa??e_Book1]_s" xfId="234" xr:uid="{11C2E0A2-A225-4F87-A859-7D453A519F96}"/>
    <cellStyle name="_05Foc#2DFLのTDC" xfId="235" xr:uid="{AA84FAA2-2AB2-409A-A62F-8A34AC291729}"/>
    <cellStyle name="_05Foc#2DFLのTDC_Book1" xfId="236" xr:uid="{3F21D645-E486-4A10-8822-FA97869C7D63}"/>
    <cellStyle name="_06Budget assumption 0509261" xfId="237" xr:uid="{0B53FBC1-A2C4-4C5D-BA52-166FCDC23EC1}"/>
    <cellStyle name="_06Budget assumption 0509263" xfId="238" xr:uid="{400DD8B1-32A4-4ACE-B5E4-167D21E05592}"/>
    <cellStyle name="_Blue" xfId="239" xr:uid="{C5CDC7B6-E11B-4842-894C-2169A88ADE9E}"/>
    <cellStyle name="_Blue_1SALPEN" xfId="240" xr:uid="{FE0D200F-455D-474D-BD8A-16D1780F164E}"/>
    <cellStyle name="_CFT#5_PRC_DFL" xfId="241" xr:uid="{81DD9028-EBEE-49E5-92D0-3E25EF32B9A8}"/>
    <cellStyle name="_E20_DFL Expense_July" xfId="242" xr:uid="{236A93AC-8B82-4872-BA51-4FB1653C6A7D}"/>
    <cellStyle name="_E20_DFL Expense_July_Book1" xfId="243" xr:uid="{9211B660-2BB8-4AA3-A33C-BA4475BD2ADB}"/>
    <cellStyle name="_FY09予算＃2）FY09前倒し分" xfId="244" xr:uid="{A8CC2DF0-DDC5-40EE-9165-62DC6DEB37B9}"/>
    <cellStyle name="_FY09予算＃2）FY09前倒し分_Book1" xfId="245" xr:uid="{135C8778-1B6E-458C-9887-ED4AB059461D}"/>
    <cellStyle name="_GA1" xfId="246" xr:uid="{B9EA4EA8-443B-4036-9520-BF5CFCDD680C}"/>
    <cellStyle name="_GA1_Book1" xfId="247" xr:uid="{61688AC7-1A1C-46EA-85E5-8AF60473A7FF}"/>
    <cellStyle name="_Green" xfId="248" xr:uid="{B51BB95A-5A2C-40F0-9B20-CBD05403E1A0}"/>
    <cellStyle name="_Green_1SALPEN" xfId="249" xr:uid="{1CF2FE86-ECD9-438F-9028-C10D4DC88E74}"/>
    <cellStyle name="_MTP SM Assumption3" xfId="250" xr:uid="{6DAB6241-BFCE-4175-92D6-B7222E841CC2}"/>
    <cellStyle name="_Purple" xfId="251" xr:uid="{B1014791-6459-47C7-B9C8-1F596E76CE8A}"/>
    <cellStyle name="_Purple_1SALPEN" xfId="252" xr:uid="{4584F38A-EEFF-4EB5-8311-DFE51120EF6A}"/>
    <cellStyle name="_Purple_1SALPEN_Forecast" xfId="253" xr:uid="{73343E93-8CC5-42EE-992B-BE6EF9174BF0}"/>
    <cellStyle name="_Purple_1SALPEN_lease" xfId="254" xr:uid="{86627F0C-4511-4BC8-972D-A75FA52EE1D2}"/>
    <cellStyle name="_Purple_1SALPEN_NNA Sales Calculations" xfId="255" xr:uid="{29AEB060-AB78-499C-A341-80E9C93DAC85}"/>
    <cellStyle name="_Purple_1SALPEN_PenRates" xfId="256" xr:uid="{D93144AC-0383-48D8-A874-6A852E945857}"/>
    <cellStyle name="_Purple_1SALPEN_retail" xfId="257" xr:uid="{43859CE3-2AA3-4416-9BCC-4D2D5E27C674}"/>
    <cellStyle name="_Purple_CAP-ACT" xfId="258" xr:uid="{40E5673E-AA90-429C-A550-5686E70E5F5A}"/>
    <cellStyle name="_Purple_CAP-ACT_Assumptions (MTP sub#4)" xfId="259" xr:uid="{57BEEF66-B9F4-4AEA-A5F9-980719881005}"/>
    <cellStyle name="_Purple_CAP-ACT_Book2 Chart 1" xfId="260" xr:uid="{C0BE0432-0582-4DC2-B24F-70F8FCA0E9E9}"/>
    <cellStyle name="_Purple_CAP-ACT_interest, yield (04MTP#1)" xfId="261" xr:uid="{BD0C5882-A821-4792-BB1E-018C5AF4BBBB}"/>
    <cellStyle name="_Purple_CAP-ACT_interest, yield assumtions" xfId="262" xr:uid="{6CF89CF3-482E-4027-9FC8-E8559D1FD3B2}"/>
    <cellStyle name="_Purple_CAP-ACT_interest, yield assumtions (04A,05F,06B)" xfId="263" xr:uid="{8990B368-2FC9-4893-A3C2-7CDB7A45C110}"/>
    <cellStyle name="_Purple_CAP-ACT_interest, yield assumtions (04A,05F,06B)_【Draft】FY07 Budget Reply PKG_Finance Company_E" xfId="264" xr:uid="{7E2414F4-02C9-42EE-803D-1D76054263AB}"/>
    <cellStyle name="_Purple_CAP-ACT_interest, yield assumtions (04A,05F,06B)_2FY06 Fcst#1 Reply PKG for Finance Company②" xfId="265" xr:uid="{3AC582F4-69A6-4F7F-B64F-4FB32A492762}"/>
    <cellStyle name="_Purple_CAP-ACT_interest, yield assumtions (04A,05F,06B)_ASIS FY07 FOR#3BUD#1 PKG" xfId="266" xr:uid="{5C173979-DD63-4583-9082-4AC2DED394CA}"/>
    <cellStyle name="_Purple_CAP-ACT_interest, yield assumtions (04A,05F,06B)_Book1" xfId="267" xr:uid="{943B058E-4185-485B-882D-77400A1C647F}"/>
    <cellStyle name="_Purple_CAP-ACT_interest, yield assumtions (04A,05F,06B)_Draft_Excel PKG for FY07 Reply#1 &amp; FY06 FOR#3_E_Oct.21" xfId="268" xr:uid="{D3BFCF5A-594F-4737-9D8D-9856AA87620B}"/>
    <cellStyle name="_Purple_CAP-ACT_interest, yield assumtions (04A,05F,06B)_Draft_Excel PKG for FY07 Reply#1 &amp; FY06 FOR#3_E_Oct.24v2" xfId="269" xr:uid="{A014E478-0262-4CAE-8614-331559A5B029}"/>
    <cellStyle name="_Purple_CAP-ACT_interest, yield assumtions (04A,05F,06B)_Draft_Excel PKG for FY07 Reply#1_E_Oct.16" xfId="270" xr:uid="{4596F2ED-8192-4DB9-B789-24F34EBD0559}"/>
    <cellStyle name="_Purple_CAP-ACT_interest, yield assumtions (04A,05F,06B)_Draft_FY06 Fcst#2 Reply PKG_E_Aug.25" xfId="271" xr:uid="{511BD861-3165-468C-B858-FF2726FF671C}"/>
    <cellStyle name="_Purple_CAP-ACT_interest, yield assumtions (04A,05F,06B)_Draft_FY07 Bedget Reply PKG for Finance Company_Oct.24" xfId="272" xr:uid="{E7E8C0F2-4907-4E8E-85A0-64C2EBA01C13}"/>
    <cellStyle name="_Purple_CAP-ACT_interest, yield assumtions (04A,05F,06B)_Draft_FY07 Budget Reply PKG_for Finance Company_Oct.16" xfId="273" xr:uid="{A2DC35D0-1EA2-4946-9C8F-5E607121B7E4}"/>
    <cellStyle name="_Purple_CAP-ACT_interest, yield assumtions (04A,05F,06B)_Finance Co's_FY07 Budget Reply PKG_E3" xfId="274" xr:uid="{438F60D7-105B-4EFB-80B9-DEC15F1A2C8D}"/>
    <cellStyle name="_Purple_CAP-ACT_interest, yield assumtions (04A,05F,06B)_FY06 Fcst#1 Reply PKG for Finance Company(提出）最終" xfId="275" xr:uid="{85BDF65B-DF54-46F7-88DC-0D14B23BB355}"/>
    <cellStyle name="_Purple_CAP-ACT_interest, yield assumtions (04A,05F,06B)_FY07 Fcst#1 Reply PKG_E" xfId="276" xr:uid="{D8DB7388-02C9-4BF3-B280-DC20730FB930}"/>
    <cellStyle name="_Purple_CAP-ACT_interest, yield assumtions (04A,05F,06B)_FY07 Fcst#1 Reply PKG_E (2)" xfId="277" xr:uid="{D692DEF8-FE99-4FAA-A35F-E84F48B93120}"/>
    <cellStyle name="_Purple_CAP-ACT_interest, yield assumtions (04A,05F,06B)_FY07 Reply#1  FY06 FOR#3 Reply PKG for Finance Co's_Oct.26-Final" xfId="278" xr:uid="{88144A15-991E-4C5A-9C9B-2E6592EFE4E5}"/>
    <cellStyle name="_Purple_CAP-ACT_interest, yield assumtions (04A,05F,06B)_FY07 Reply#1 &amp; FY06 FOR#3 Reply PKG for Finance Co's_Oct.26" xfId="279" xr:uid="{87421546-8A67-4CB4-BF03-BD1E9D088759}"/>
    <cellStyle name="_Purple_CAP-ACT_interest, yield assumtions (04A,05F,06B)_FY07 Reply#1 &amp; FY06 FOR#3 Reply PKG for Finance Co's_Oct.31-2" xfId="280" xr:uid="{B4DAA210-B077-4E37-8419-DF921D30E5C5}"/>
    <cellStyle name="_Purple_CAP-ACT_interest, yield assumtions (04A,05F,06B)_NFS　FY06 Fcst#2 Reply PKG for Finance Company" xfId="281" xr:uid="{A75B6649-D7FA-455A-AFED-0F2DA15D20CC}"/>
    <cellStyle name="_Purple_CAP-ACT_interest, yield assumtions (04A,05F,06B)_NFS　FY06 Fcst#2 Reply PKG for Finance Company(提出）" xfId="282" xr:uid="{C814B223-E586-4DE4-8368-F56D438AA117}"/>
    <cellStyle name="_Purple_CAP-ACT_interest, yield assumtions (04A,05F,06B)_NFS　FY06 Fcst#2 Reply PKG for Finance Company(提出）3" xfId="283" xr:uid="{62E15084-1D77-4C18-916F-375B0550E6ED}"/>
    <cellStyle name="_Purple_CAP-ACT_interest, yield assumtions (04A,05F,06B)_NFS　FY06 Fcst#2 Reply PKG for Finance Company(提出）4" xfId="284" xr:uid="{61E6DD84-1E37-48C5-BB89-4A36A1EB5531}"/>
    <cellStyle name="_Purple_CAP-ACT_interest, yield assumtions (04A,05F,06B)_Variance analysis_NFS_FC#1" xfId="285" xr:uid="{AF8CE413-62A4-41EC-B7B8-83A7B17A406A}"/>
    <cellStyle name="_Purple_CAP-ACT_MTP sub#2 schedules (thru FY08)" xfId="286" xr:uid="{2699AD5B-01A8-4866-80BC-62DEAB145954}"/>
    <cellStyle name="_Purple_CAP-ACT_MTP sub#2 schedules (thru FY08).xls Chart 1" xfId="287" xr:uid="{FB08596B-6DD0-4D5F-B675-0DB5CBF594A7}"/>
    <cellStyle name="_Purple_CAP-ACT_MTP sub#2 schedules (thru FY08)_interest, yield assumtions (04A,05F,06B)" xfId="288" xr:uid="{B1F31894-5B80-43D9-915B-F0333E017CAE}"/>
    <cellStyle name="_Purple_CAP-ACT_MTP sub#2 schedules (thru FY08)_interest, yield assumtions (04A,05F,06B)_【Draft】FY07 Budget Reply PKG_Finance Company_E" xfId="289" xr:uid="{D146DAD2-9B6A-4049-9489-5FE8BC182519}"/>
    <cellStyle name="_Purple_CAP-ACT_MTP sub#2 schedules (thru FY08)_interest, yield assumtions (04A,05F,06B)_2FY06 Fcst#1 Reply PKG for Finance Company②" xfId="290" xr:uid="{45F80468-720A-427F-BE51-DE5493237C81}"/>
    <cellStyle name="_Purple_CAP-ACT_MTP sub#2 schedules (thru FY08)_interest, yield assumtions (04A,05F,06B)_ASIS FY07 FOR#3BUD#1 PKG" xfId="291" xr:uid="{E4FDEA1C-6392-4287-99AA-F93E4010EE6B}"/>
    <cellStyle name="_Purple_CAP-ACT_MTP sub#2 schedules (thru FY08)_interest, yield assumtions (04A,05F,06B)_Book1" xfId="292" xr:uid="{E8FFA8C6-CE47-4C77-929C-9D23C321A99A}"/>
    <cellStyle name="_Purple_CAP-ACT_MTP sub#2 schedules (thru FY08)_interest, yield assumtions (04A,05F,06B)_Draft_Excel PKG for FY07 Reply#1 &amp; FY06 FOR#3_E_Oct.21" xfId="293" xr:uid="{B056FA0E-010A-47E7-AEEC-0B094E930A06}"/>
    <cellStyle name="_Purple_CAP-ACT_MTP sub#2 schedules (thru FY08)_interest, yield assumtions (04A,05F,06B)_Draft_Excel PKG for FY07 Reply#1 &amp; FY06 FOR#3_E_Oct.24v2" xfId="294" xr:uid="{E5DA3C05-45EF-4DD9-81B3-8B9336AB3678}"/>
    <cellStyle name="_Purple_CAP-ACT_MTP sub#2 schedules (thru FY08)_interest, yield assumtions (04A,05F,06B)_Draft_Excel PKG for FY07 Reply#1_E_Oct.16" xfId="295" xr:uid="{1952D567-7611-4708-91BC-457932361804}"/>
    <cellStyle name="_Purple_CAP-ACT_MTP sub#2 schedules (thru FY08)_interest, yield assumtions (04A,05F,06B)_Draft_FY06 Fcst#2 Reply PKG_E_Aug.25" xfId="296" xr:uid="{67D42E89-B60D-4AC6-B734-EA19A2F5F63F}"/>
    <cellStyle name="_Purple_CAP-ACT_MTP sub#2 schedules (thru FY08)_interest, yield assumtions (04A,05F,06B)_Draft_FY07 Bedget Reply PKG for Finance Company_Oct.24" xfId="297" xr:uid="{CADF9AD0-82BC-4B20-A141-C03BA9401DCA}"/>
    <cellStyle name="_Purple_CAP-ACT_MTP sub#2 schedules (thru FY08)_interest, yield assumtions (04A,05F,06B)_Draft_FY07 Budget Reply PKG_for Finance Company_Oct.16" xfId="298" xr:uid="{7F69A345-CFDE-4ACE-ADF9-B20E526F6B02}"/>
    <cellStyle name="_Purple_CAP-ACT_MTP sub#2 schedules (thru FY08)_interest, yield assumtions (04A,05F,06B)_Finance Co's_FY07 Budget Reply PKG_E3" xfId="299" xr:uid="{F2F0980B-06AE-4634-B66F-00CC9B9DC184}"/>
    <cellStyle name="_Purple_CAP-ACT_MTP sub#2 schedules (thru FY08)_interest, yield assumtions (04A,05F,06B)_FY06 Fcst#1 Reply PKG for Finance Company(提出）最終" xfId="300" xr:uid="{58976205-9D05-4F8D-BC36-B5D05DCB1992}"/>
    <cellStyle name="_Purple_CAP-ACT_MTP sub#2 schedules (thru FY08)_interest, yield assumtions (04A,05F,06B)_FY07 Fcst#1 Reply PKG_E" xfId="301" xr:uid="{5C62841E-6EE5-4ABD-B10F-9A5FCC795353}"/>
    <cellStyle name="_Purple_CAP-ACT_MTP sub#2 schedules (thru FY08)_interest, yield assumtions (04A,05F,06B)_FY07 Fcst#1 Reply PKG_E (2)" xfId="302" xr:uid="{B424FF95-79C5-4DA0-A6F3-31E639A6507F}"/>
    <cellStyle name="_Purple_CAP-ACT_MTP sub#2 schedules (thru FY08)_interest, yield assumtions (04A,05F,06B)_FY07 Reply#1  FY06 FOR#3 Reply PKG for Finance Co's_Oct.26-Final" xfId="303" xr:uid="{C9F15B39-FEE4-46B6-8F63-F1E93CC3D6E5}"/>
    <cellStyle name="_Purple_CAP-ACT_MTP sub#2 schedules (thru FY08)_interest, yield assumtions (04A,05F,06B)_FY07 Reply#1 &amp; FY06 FOR#3 Reply PKG for Finance Co's_Oct.26" xfId="304" xr:uid="{D7D1EB9B-A31D-4599-BD68-ABBF15634A77}"/>
    <cellStyle name="_Purple_CAP-ACT_MTP sub#2 schedules (thru FY08)_interest, yield assumtions (04A,05F,06B)_FY07 Reply#1 &amp; FY06 FOR#3 Reply PKG for Finance Co's_Oct.31-2" xfId="305" xr:uid="{F2B81E80-E415-4CA0-ACC2-8588E6290F17}"/>
    <cellStyle name="_Purple_CAP-ACT_MTP sub#2 schedules (thru FY08)_interest, yield assumtions (04A,05F,06B)_NFS　FY06 Fcst#2 Reply PKG for Finance Company" xfId="306" xr:uid="{61E05B99-CDB3-4C39-B23F-D090F66A0321}"/>
    <cellStyle name="_Purple_CAP-ACT_MTP sub#2 schedules (thru FY08)_interest, yield assumtions (04A,05F,06B)_NFS　FY06 Fcst#2 Reply PKG for Finance Company(提出）" xfId="307" xr:uid="{E1A2F062-98B3-4132-9946-BF9B9B62B834}"/>
    <cellStyle name="_Purple_CAP-ACT_MTP sub#2 schedules (thru FY08)_interest, yield assumtions (04A,05F,06B)_NFS　FY06 Fcst#2 Reply PKG for Finance Company(提出）3" xfId="308" xr:uid="{DE088BC0-34B1-4B90-B4A7-125643664A77}"/>
    <cellStyle name="_Purple_CAP-ACT_MTP sub#2 schedules (thru FY08)_interest, yield assumtions (04A,05F,06B)_NFS　FY06 Fcst#2 Reply PKG for Finance Company(提出）4" xfId="309" xr:uid="{ED97E6CD-68A1-4C6B-BD6B-F74CB2E94EBA}"/>
    <cellStyle name="_Purple_CAP-ACT_MTP sub#2 schedules (thru FY08)_interest, yield assumtions (04A,05F,06B)_Variance analysis_NFS_FC#1" xfId="310" xr:uid="{E70480F7-2DAA-42BA-B30B-7FB1996F18F3}"/>
    <cellStyle name="_Purple_CAP-ACT_supplemental chart(Mtp_9w)" xfId="311" xr:uid="{8DF1BA13-0FEF-4F82-9FB0-37A8FB7521AF}"/>
    <cellStyle name="_Purple_S&amp;P_COMP" xfId="312" xr:uid="{D6A64ABE-EC6F-4466-B43D-1ED219885657}"/>
    <cellStyle name="_Purple_S&amp;P_MDL" xfId="313" xr:uid="{9356D659-1A60-4AEF-B2EB-0DD310CC6EAA}"/>
    <cellStyle name="_Red" xfId="314" xr:uid="{75A7E720-84C6-44CE-B5C0-174BCFD2647A}"/>
    <cellStyle name="_Red_1SALPEN" xfId="315" xr:uid="{5C633291-B156-4BF8-A037-B946D696662C}"/>
    <cellStyle name="_SCM" xfId="316" xr:uid="{C70CC74B-9903-4815-AB15-DD728ABCEAB9}"/>
    <cellStyle name="_SCM_Book1" xfId="317" xr:uid="{80BC82ED-E7BA-48B7-A3BE-0F623BE0332F}"/>
    <cellStyle name="_Table" xfId="318" xr:uid="{10E2C5BA-6F69-4D8C-A175-E70342A17DE5}"/>
    <cellStyle name="_Table 2" xfId="545" xr:uid="{DE4F0B6F-8FC9-43F9-8753-92085B8E5BAC}"/>
    <cellStyle name="_Table 3" xfId="563" xr:uid="{7CBFE969-CEE0-4DA6-AE40-6AC63B4F200D}"/>
    <cellStyle name="_TDC trial" xfId="319" xr:uid="{0652DA83-0EB3-4103-80BB-98C95215BC41}"/>
    <cellStyle name="_TDC trial_Book1" xfId="320" xr:uid="{F511717C-41A9-49C1-8E32-FD255A484D3B}"/>
    <cellStyle name="_エコカー減税" xfId="321" xr:uid="{ED0DCB55-035C-4121-A869-14A0F8E3D0ED}"/>
    <cellStyle name="_各工程新车准备费汇总04.2.9（报财务数据）4790.4万细分" xfId="322" xr:uid="{3B2A9873-D310-4907-955E-10BDDAC5F948}"/>
    <cellStyle name="_橘川MDチーム受注進捗状況" xfId="323" xr:uid="{C8C74ABE-C0E5-4B2A-8484-E4E026BBCAB7}"/>
    <cellStyle name="_減税.補助金効果" xfId="324" xr:uid="{4C9FC3E9-3A04-450F-AECD-AA3FE92B64E5}"/>
    <cellStyle name="_減税効果試算 (2)" xfId="325" xr:uid="{95E7B690-675B-422F-B928-C83F872417DB}"/>
    <cellStyle name="_実見#2(05097)" xfId="326" xr:uid="{187BA893-470B-430A-B2DF-B278374D7377}"/>
    <cellStyle name="_生产台数" xfId="327" xr:uid="{C997C6E8-D8E0-4C80-8545-320068A1D2F4}"/>
    <cellStyle name="_台数修正版" xfId="328" xr:uid="{1238C9B4-7132-4798-B0DD-712D92400DC3}"/>
    <cellStyle name="_宱旓宯俀" xfId="329" xr:uid="{0FA4EAD0-0051-40D8-8785-E7C8AAB60FE0}"/>
    <cellStyle name="_宱旓宯俀_Book1" xfId="330" xr:uid="{208E4121-6E6B-4385-B0E9-C64AE99487A1}"/>
    <cellStyle name="_宱旓宯俁" xfId="331" xr:uid="{65C9299C-27A5-4595-93F5-3D3D6173AFCC}"/>
    <cellStyle name="_宱旓宯俁_Book1" xfId="332" xr:uid="{B8029CFA-3CFB-4DB4-8F6F-5B3492AA161A}"/>
    <cellStyle name="||" xfId="333" xr:uid="{141C6716-96BF-4EA9-981D-8C96E580F915}"/>
    <cellStyle name="’Ê‰Ý [0.00]_01MY Value Cost Study" xfId="334" xr:uid="{55F7129E-84EA-4AF6-B65C-05C653D717F7}"/>
    <cellStyle name="’E‰Y [0.00]_Book1" xfId="335" xr:uid="{697AB2FE-45D7-4D33-9AA7-36BAA8AA4A1C}"/>
    <cellStyle name="’Ê‰Ý [0.00]_Sheet1" xfId="336" xr:uid="{F34D5666-83AA-466B-8D35-9866AFC4683F}"/>
    <cellStyle name="’Ê‰Ý_01MY Value Cost Study" xfId="337" xr:uid="{B5E1E7A0-8283-4011-B3DF-2A2C41A23D6F}"/>
    <cellStyle name="’E‰Y_Book1" xfId="338" xr:uid="{6E7E34D6-FF2F-4309-99B2-8FDF7F0CE17A}"/>
    <cellStyle name="・・ [0.00]_127・予算・（経営・・）" xfId="339" xr:uid="{9E58B1AD-A0A9-4EA0-8DCD-4F840DDE78C7}"/>
    <cellStyle name="・・_127・予算・（経営・・）" xfId="340" xr:uid="{6957F2FF-940D-4998-86E1-26B88ADC4779}"/>
    <cellStyle name="•\Ž¦Ï‚Ý‚ÌƒnƒCƒp[ƒŠƒ“ƒN" xfId="341" xr:uid="{62E5EC87-04AE-4A63-9D08-3919EC020FF3}"/>
    <cellStyle name="•W€_01MY Value Cost Study" xfId="342" xr:uid="{B569B4B1-428A-4997-816E-E727F8FDBEA7}"/>
    <cellStyle name="\¦ÏÝÌnCp[N" xfId="343" xr:uid="{EF44C0E6-4B96-4DC5-BBF5-1F2CB63A3EB9}"/>
    <cellStyle name="æØè [0.00]_Model Mix" xfId="344" xr:uid="{1257E931-43B0-4EF6-B181-0B2B36E5036E}"/>
    <cellStyle name="æØè_Model Mix" xfId="345" xr:uid="{191E37A6-0324-41E7-A428-43286CA2DE45}"/>
    <cellStyle name="ÊÝ [0.00]_127ã\ZÄiocéæj" xfId="346" xr:uid="{791B8D0B-4C29-4473-9B38-8BE012956FB0}"/>
    <cellStyle name="ÊÝ_127ã\ZÄiocéæj" xfId="347" xr:uid="{4100B564-42DF-4F53-BDE9-2FA402458759}"/>
    <cellStyle name="fEñY [0.00]_?`?p?O???Lñ??\" xfId="348" xr:uid="{B5FA4E89-4D89-49C5-BA4E-4897EF9F36D3}"/>
    <cellStyle name="fEñY_?`?p?O???Lñ??\" xfId="349" xr:uid="{F8CE7F6C-30E8-48F5-9AA4-9F1914432EC8}"/>
    <cellStyle name="nCp[N" xfId="350" xr:uid="{D41ED490-4B6B-443F-8923-416CB5467D46}"/>
    <cellStyle name="W_¢P¿" xfId="351" xr:uid="{7318A3D8-6A29-4002-AC2B-E7F9A4FDD529}"/>
    <cellStyle name="0,0_x000d__x000a_NA_x000d__x000a_" xfId="352" xr:uid="{8FC8F2BD-3DF3-431A-BA5B-7E4D9E5412B7}"/>
    <cellStyle name="000" xfId="353" xr:uid="{B4591E23-970F-402B-A68D-38B07B988B30}"/>
    <cellStyle name="000 2" xfId="546" xr:uid="{2A896124-17BE-4BEF-BA93-94E7FC17C07D}"/>
    <cellStyle name="000 3" xfId="558" xr:uid="{9A7B5560-4883-478E-8AB0-34ED176C5B96}"/>
    <cellStyle name="000 4" xfId="564" xr:uid="{8F5855D1-9B63-418C-82A2-0E6863A7FE1C}"/>
    <cellStyle name="010" xfId="354" xr:uid="{5C78ADC7-F088-42CA-8E80-E9302AD839FB}"/>
    <cellStyle name="010 2" xfId="547" xr:uid="{8C8CB092-0A1E-488F-814D-16B2C74F1B38}"/>
    <cellStyle name="010 3" xfId="559" xr:uid="{29C4B876-ACF0-4AB6-95B8-A8A5CEECC5B9}"/>
    <cellStyle name="010 4" xfId="565" xr:uid="{DE05754C-DC04-4D53-95BA-DF0D0A70BAA6}"/>
    <cellStyle name="¹éºÐÀ²_°æ¿µÁöÇ¥" xfId="355" xr:uid="{6ED7FF4E-4A13-462A-B17E-329193D68824}"/>
    <cellStyle name="20% - Accent1" xfId="47" xr:uid="{00000000-0005-0000-0000-000000000000}"/>
    <cellStyle name="20% - Accent2" xfId="48" xr:uid="{00000000-0005-0000-0000-000001000000}"/>
    <cellStyle name="20% - Accent3" xfId="49" xr:uid="{00000000-0005-0000-0000-000002000000}"/>
    <cellStyle name="20% - Accent4" xfId="50" xr:uid="{00000000-0005-0000-0000-000003000000}"/>
    <cellStyle name="20% - Accent5" xfId="51" xr:uid="{00000000-0005-0000-0000-000004000000}"/>
    <cellStyle name="20% - Accent6" xfId="52" xr:uid="{00000000-0005-0000-0000-000005000000}"/>
    <cellStyle name="40% - Accent1" xfId="53" xr:uid="{00000000-0005-0000-0000-000006000000}"/>
    <cellStyle name="40% - Accent2" xfId="54" xr:uid="{00000000-0005-0000-0000-000007000000}"/>
    <cellStyle name="40% - Accent3" xfId="55" xr:uid="{00000000-0005-0000-0000-000008000000}"/>
    <cellStyle name="40% - Accent4" xfId="56" xr:uid="{00000000-0005-0000-0000-000009000000}"/>
    <cellStyle name="40% - Accent5" xfId="57" xr:uid="{00000000-0005-0000-0000-00000A000000}"/>
    <cellStyle name="40% - Accent6" xfId="58" xr:uid="{00000000-0005-0000-0000-00000B000000}"/>
    <cellStyle name="60% - Accent1" xfId="59" xr:uid="{00000000-0005-0000-0000-00000C000000}"/>
    <cellStyle name="60% - Accent2" xfId="60" xr:uid="{00000000-0005-0000-0000-00000D000000}"/>
    <cellStyle name="60% - Accent3" xfId="61" xr:uid="{00000000-0005-0000-0000-00000E000000}"/>
    <cellStyle name="60% - Accent4" xfId="62" xr:uid="{00000000-0005-0000-0000-00000F000000}"/>
    <cellStyle name="60% - Accent5" xfId="63" xr:uid="{00000000-0005-0000-0000-000010000000}"/>
    <cellStyle name="60% - Accent6" xfId="64" xr:uid="{00000000-0005-0000-0000-000011000000}"/>
    <cellStyle name="A" xfId="356" xr:uid="{976EEB33-B982-4D2E-87A7-E1FBE2728C28}"/>
    <cellStyle name="ÅE­ [0]_°èÈ¹" xfId="357" xr:uid="{69969801-151C-4D81-92C9-84F750008389}"/>
    <cellStyle name="ÅE­_°èÈ¹" xfId="358" xr:uid="{6101A4E1-2CBA-4082-B043-F6CC597871F6}"/>
    <cellStyle name="Accent1" xfId="65" xr:uid="{00000000-0005-0000-0000-000012000000}"/>
    <cellStyle name="Accent2" xfId="66" xr:uid="{00000000-0005-0000-0000-000013000000}"/>
    <cellStyle name="Accent3" xfId="67" xr:uid="{00000000-0005-0000-0000-000014000000}"/>
    <cellStyle name="Accent4" xfId="68" xr:uid="{00000000-0005-0000-0000-000015000000}"/>
    <cellStyle name="Accent5" xfId="69" xr:uid="{00000000-0005-0000-0000-000016000000}"/>
    <cellStyle name="Accent6" xfId="70" xr:uid="{00000000-0005-0000-0000-000017000000}"/>
    <cellStyle name="ÄÞ¸¶ [0]_°èÈ¹" xfId="359" xr:uid="{CF29A7F0-BEDB-47B7-BB74-E0E12E19F2DF}"/>
    <cellStyle name="ÄÞ¸¶_°èÈ¹" xfId="360" xr:uid="{426EB9F0-C155-4FC1-A3F6-8E9441491F97}"/>
    <cellStyle name="AutoFormat-Optionen" xfId="501" xr:uid="{6914C13F-40B4-49BC-918C-AEEFD3164BFB}"/>
    <cellStyle name="Bad" xfId="71" xr:uid="{00000000-0005-0000-0000-000018000000}"/>
    <cellStyle name="Border1" xfId="361" xr:uid="{D8E0619A-D8A8-47F1-8357-1C3BC292FD4B}"/>
    <cellStyle name="Border1 2" xfId="514" xr:uid="{91C1FBFC-1E2A-4261-ACE4-92F0218E22F1}"/>
    <cellStyle name="Border1 3" xfId="513" xr:uid="{4F0302C5-E8DF-4CA8-98B2-C03C16D3B441}"/>
    <cellStyle name="Border2" xfId="362" xr:uid="{D1251633-2F8E-46FB-BD3E-E26D541A844D}"/>
    <cellStyle name="Border2 2" xfId="515" xr:uid="{1E78EA57-5B61-4430-9BD2-E73E3A4BEBB0}"/>
    <cellStyle name="Border2 3" xfId="512" xr:uid="{E28689D7-D70C-44B0-BF6A-D68496DC806E}"/>
    <cellStyle name="Border3" xfId="363" xr:uid="{336251CD-46AB-4ACC-B4C8-14B308FAF29B}"/>
    <cellStyle name="Border3 2" xfId="516" xr:uid="{7433E47B-0C59-4FAA-B150-6AB73636A820}"/>
    <cellStyle name="Border3 3" xfId="511" xr:uid="{5B39C033-57DD-4A90-B3DB-D29E898AAD14}"/>
    <cellStyle name="BuiltOpt_Content" xfId="364" xr:uid="{5A133D4D-2ADE-47B0-9250-3573CE8135C1}"/>
    <cellStyle name="Ç¥ÁØ_¿ù°£¿ä¾àº¸° " xfId="365" xr:uid="{04B7FB22-71C6-4A64-BCC9-9591D5F01986}"/>
    <cellStyle name="Calc Currency (0)" xfId="72" xr:uid="{00000000-0005-0000-0000-000019000000}"/>
    <cellStyle name="Calc Currency (0) 2" xfId="366" xr:uid="{D6E896B3-963B-4647-A359-BB0F4E7942D1}"/>
    <cellStyle name="Calculation" xfId="73" xr:uid="{00000000-0005-0000-0000-00001A000000}"/>
    <cellStyle name="Check Cell" xfId="74" xr:uid="{00000000-0005-0000-0000-00001B000000}"/>
    <cellStyle name="CombinedVol_Data" xfId="367" xr:uid="{431512E7-9246-43DA-A10B-00471EB79BB5}"/>
    <cellStyle name="Comma (0)" xfId="368" xr:uid="{EF1178A2-0C4B-4B34-AC94-238BBD790E7D}"/>
    <cellStyle name="Comma [0]" xfId="527" xr:uid="{00000000-0005-0000-0000-00001C000000}"/>
    <cellStyle name="Comma [0] 2" xfId="35" xr:uid="{00000000-0005-0000-0000-00001D000000}"/>
    <cellStyle name="Comma [0] 2 2" xfId="75" xr:uid="{00000000-0005-0000-0000-00001E000000}"/>
    <cellStyle name="Comma [0] 2 6" xfId="161" xr:uid="{00000000-0005-0000-0000-00001F000000}"/>
    <cellStyle name="Comma [0]_??? " xfId="369" xr:uid="{8E735A3C-1CAA-434F-AC03-153253326DDF}"/>
    <cellStyle name="Comma_ Ladder 4X2 RC" xfId="370" xr:uid="{A202CA29-BCD6-49AF-A430-E9CC3E4F6CEE}"/>
    <cellStyle name="Currenc" xfId="371" xr:uid="{5661231E-571B-4F95-AE44-FE1248B28F6F}"/>
    <cellStyle name="Currency [0]_??? " xfId="372" xr:uid="{B4AE5A1A-5340-4F4E-97FB-4BB394056033}"/>
    <cellStyle name="Currency_ Ladder 4X2 RC" xfId="373" xr:uid="{2CBE31E1-FF4E-4B85-82C1-43F00301C9C8}"/>
    <cellStyle name="dak" xfId="76" xr:uid="{00000000-0005-0000-0000-000020000000}"/>
    <cellStyle name="Date" xfId="374" xr:uid="{8983421C-CD18-408A-B5DE-94B6500E8B85}"/>
    <cellStyle name="Edited_Data" xfId="375" xr:uid="{56DA2572-F2B8-4287-8DBD-8E8A823118C1}"/>
    <cellStyle name="Estimated_Data" xfId="376" xr:uid="{FF5398DD-4053-4C24-8C07-77DDEB90667D}"/>
    <cellStyle name="Euro" xfId="377" xr:uid="{69194408-7273-4CE8-80A3-4B521E913F33}"/>
    <cellStyle name="Excel.Chart" xfId="378" xr:uid="{E037A7C9-4BB4-4C4C-A2D5-E677444FB9ED}"/>
    <cellStyle name="Explanatory Text" xfId="77" xr:uid="{00000000-0005-0000-0000-000021000000}"/>
    <cellStyle name="ƒnƒCƒp[ƒŠƒ“ƒN" xfId="379" xr:uid="{ED5B1A80-75BD-4F6B-BBE3-AF6FBC43847E}"/>
    <cellStyle name="Followed Hyperlink" xfId="78" xr:uid="{00000000-0005-0000-0000-000022000000}"/>
    <cellStyle name="Followed Hyperlink 2" xfId="380" xr:uid="{EDD04381-3014-4EF9-9D43-7E0FCA8F1ED2}"/>
    <cellStyle name="Forecast_Data" xfId="381" xr:uid="{D7F2AD75-B536-487D-BF2B-933785C8DDAD}"/>
    <cellStyle name="g:prcrsNMGB:A1..NMGB:W48" xfId="382" xr:uid="{D5083B18-1991-4771-9F78-04780A3AC534}"/>
    <cellStyle name="GENERAL" xfId="383" xr:uid="{68F86494-4C99-4308-92C4-1A53B39E7943}"/>
    <cellStyle name="Good" xfId="79" xr:uid="{00000000-0005-0000-0000-000023000000}"/>
    <cellStyle name="Grey" xfId="80" xr:uid="{00000000-0005-0000-0000-000024000000}"/>
    <cellStyle name="Grey 2" xfId="384" xr:uid="{6D08CB64-C88F-4D4E-9D15-4218707BBFF5}"/>
    <cellStyle name="h" xfId="385" xr:uid="{6766E722-457C-469B-984F-55FA63D6399D}"/>
    <cellStyle name="Header1" xfId="81" xr:uid="{00000000-0005-0000-0000-000025000000}"/>
    <cellStyle name="Header2" xfId="82" xr:uid="{00000000-0005-0000-0000-000026000000}"/>
    <cellStyle name="Header2 2" xfId="386" xr:uid="{183EB913-C7D4-444F-9DD8-7376CF8B36C6}"/>
    <cellStyle name="Header2 3" xfId="548" xr:uid="{B1408AA1-102F-4F70-BA38-153680A824C2}"/>
    <cellStyle name="Header2 4" xfId="560" xr:uid="{E45DDED8-0554-4B5B-A478-DD3406310DE6}"/>
    <cellStyle name="Heading 1" xfId="83" xr:uid="{00000000-0005-0000-0000-000027000000}"/>
    <cellStyle name="Heading 2" xfId="84" xr:uid="{00000000-0005-0000-0000-000028000000}"/>
    <cellStyle name="Heading 3" xfId="85" xr:uid="{00000000-0005-0000-0000-000029000000}"/>
    <cellStyle name="Heading 4" xfId="86" xr:uid="{00000000-0005-0000-0000-00002A000000}"/>
    <cellStyle name="Heading1" xfId="387" xr:uid="{56C6B199-12B3-4112-A925-E59D8CA6C6E4}"/>
    <cellStyle name="Heading2" xfId="388" xr:uid="{18E16ED4-0A44-4F01-AC93-549DFFB9002E}"/>
    <cellStyle name="Heading3" xfId="389" xr:uid="{EDE1D28B-63B5-4D95-B6F1-D01729F21F28}"/>
    <cellStyle name="Hyperlink" xfId="87" xr:uid="{00000000-0005-0000-0000-00002B000000}"/>
    <cellStyle name="Hyperlink 2" xfId="390" xr:uid="{28948C81-CCF3-4057-971D-E7FFD6D794C3}"/>
    <cellStyle name="IBM(401K)" xfId="391" xr:uid="{EB0D0E92-31C4-41A6-BAEB-B349566D9D64}"/>
    <cellStyle name="Input" xfId="88" xr:uid="{00000000-0005-0000-0000-00002C000000}"/>
    <cellStyle name="Input [yellow]" xfId="89" xr:uid="{00000000-0005-0000-0000-00002D000000}"/>
    <cellStyle name="Input [yellow] 2" xfId="392" xr:uid="{550BF75F-E0BF-45B8-B725-CA1E3F8850DE}"/>
    <cellStyle name="Input [yellow] 3" xfId="517" xr:uid="{DA65C7D2-BEC1-4C3C-AA5B-7C6292E1990F}"/>
    <cellStyle name="Input [yellow] 4" xfId="510" xr:uid="{B2981AC2-A6D7-4B78-B720-43E8C3206CD5}"/>
    <cellStyle name="Item_Current" xfId="393" xr:uid="{3AFAAA68-D5AD-4D19-8A2D-396E3D3292BB}"/>
    <cellStyle name="J401K" xfId="394" xr:uid="{D9E44C00-978E-42E5-8624-CAB2815455C0}"/>
    <cellStyle name="Lien hypertexte" xfId="90" xr:uid="{00000000-0005-0000-0000-00002E000000}"/>
    <cellStyle name="Lien hypertexte 2" xfId="395" xr:uid="{5884ED62-8378-4F06-9598-898673FAA965}"/>
    <cellStyle name="Lien hypertexte visit?" xfId="91" xr:uid="{00000000-0005-0000-0000-00002F000000}"/>
    <cellStyle name="Lien hypertexte visite" xfId="92" xr:uid="{00000000-0005-0000-0000-000030000000}"/>
    <cellStyle name="Lien hypertexte visité" xfId="93" xr:uid="{00000000-0005-0000-0000-000031000000}"/>
    <cellStyle name="Lien hypertexte visité 2" xfId="396" xr:uid="{34CFE2F4-8B2B-4266-91D0-53BB3D13E189}"/>
    <cellStyle name="Lien hypertexte visite_2002 06 30 Attach 09 Market Code" xfId="94" xr:uid="{00000000-0005-0000-0000-000032000000}"/>
    <cellStyle name="Lien hypertexte visité_Book1" xfId="397" xr:uid="{C8923390-0805-47D5-8FC8-D3B6BA800878}"/>
    <cellStyle name="Lien hypertexte visite_NCC P" xfId="398" xr:uid="{747F12A6-1921-4057-A595-A95B8596B8A2}"/>
    <cellStyle name="Lien hypertexte visité_橘川MDチーム受注進捗状況" xfId="399" xr:uid="{FFFEDC48-098E-4EDC-9E22-F2715E9CF8C1}"/>
    <cellStyle name="Lien hypertexte_11.11Magnitude Excel Package Yearly" xfId="400" xr:uid="{46B3EB00-516F-41C2-9AD1-C150141C3028}"/>
    <cellStyle name="Linked Cell" xfId="95" xr:uid="{00000000-0005-0000-0000-000034000000}"/>
    <cellStyle name="Migliaia [0]_ITA S&amp;M1(MKTG)" xfId="401" xr:uid="{EE19B1E2-8A16-40B3-90DA-A28F880C6A08}"/>
    <cellStyle name="Millares [0]_Grade Differentiators" xfId="402" xr:uid="{B699E402-D115-43D1-8675-5F44E369AF12}"/>
    <cellStyle name="Millares_Business Plan 2001 - 2005 N-180" xfId="403" xr:uid="{EB637D04-991A-401D-AD2B-C1003AD963AD}"/>
    <cellStyle name="Milliers [0]_2000-2006" xfId="404" xr:uid="{2F729AEF-B92D-4613-9333-95CAE65FE7F4}"/>
    <cellStyle name="Milliers_2000-2006" xfId="405" xr:uid="{B5D58573-6A50-4273-87AD-843E5CF89AC7}"/>
    <cellStyle name="Mon?aire [0]_2000-2006" xfId="406" xr:uid="{8C35EE17-F7B7-4B75-B740-AA9B3743B3D6}"/>
    <cellStyle name="Mon?aire_2000-2006" xfId="407" xr:uid="{9ECA53D8-BFB6-4316-86C7-9412260AEC15}"/>
    <cellStyle name="Moneda [0]_Grade Differentiators" xfId="408" xr:uid="{6FF2E477-6ABE-437A-B365-8C9FC5455518}"/>
    <cellStyle name="Moneda_Grade Differentiators" xfId="409" xr:uid="{5F3D1275-8BD3-4344-9EE5-10F113F862AB}"/>
    <cellStyle name="Monetaire [0]_BP2001 sandrine" xfId="410" xr:uid="{3DDD1991-7C95-4B6C-9FD6-60F8E009B3FB}"/>
    <cellStyle name="Monetaire_BP2001 sandrine" xfId="411" xr:uid="{8EA7EEB4-8508-4D35-890F-6230930B13E6}"/>
    <cellStyle name="Mon騁aire [0]_2000-2006" xfId="412" xr:uid="{A7075922-4508-43DC-BCE8-ADC7CAFDE933}"/>
    <cellStyle name="Mon騁aire_2000-2006" xfId="413" xr:uid="{66C4EEF5-9AE5-43AF-8B8C-C37A3DC317EA}"/>
    <cellStyle name="ＭＳゴシック" xfId="414" xr:uid="{9AF1FFF6-7682-4DA6-949B-C1D7CD9BFBC8}"/>
    <cellStyle name="Neutral" xfId="96" xr:uid="{00000000-0005-0000-0000-000035000000}"/>
    <cellStyle name="new" xfId="97" xr:uid="{00000000-0005-0000-0000-000036000000}"/>
    <cellStyle name="No-definido" xfId="415" xr:uid="{F096798A-53D8-4DC0-A212-8ACE1DD46B20}"/>
    <cellStyle name="Normal - Style1" xfId="98" xr:uid="{00000000-0005-0000-0000-000037000000}"/>
    <cellStyle name="Normal - Style1 2" xfId="416" xr:uid="{C7ABF463-C01A-4169-8B1C-3EF723BE30F6}"/>
    <cellStyle name="Normal 10" xfId="99" xr:uid="{00000000-0005-0000-0000-000038000000}"/>
    <cellStyle name="Normal 11" xfId="100" xr:uid="{00000000-0005-0000-0000-000039000000}"/>
    <cellStyle name="Normal 12" xfId="101" xr:uid="{00000000-0005-0000-0000-00003A000000}"/>
    <cellStyle name="Normal 13" xfId="102" xr:uid="{00000000-0005-0000-0000-00003B000000}"/>
    <cellStyle name="Normal 14" xfId="103" xr:uid="{00000000-0005-0000-0000-00003C000000}"/>
    <cellStyle name="Normal 15" xfId="104" xr:uid="{00000000-0005-0000-0000-00003D000000}"/>
    <cellStyle name="Normal 2" xfId="105" xr:uid="{00000000-0005-0000-0000-00003E000000}"/>
    <cellStyle name="Normal 24" xfId="106" xr:uid="{00000000-0005-0000-0000-00003F000000}"/>
    <cellStyle name="Normal 3" xfId="107" xr:uid="{00000000-0005-0000-0000-000040000000}"/>
    <cellStyle name="Normal 3 2" xfId="502" xr:uid="{4ECFF515-7C64-47F8-ACC7-4A7AC1F906B7}"/>
    <cellStyle name="Normal 4" xfId="108" xr:uid="{00000000-0005-0000-0000-000041000000}"/>
    <cellStyle name="Normal 5" xfId="109" xr:uid="{00000000-0005-0000-0000-000042000000}"/>
    <cellStyle name="Normal 6" xfId="110" xr:uid="{00000000-0005-0000-0000-000043000000}"/>
    <cellStyle name="Normal 7" xfId="111" xr:uid="{00000000-0005-0000-0000-000044000000}"/>
    <cellStyle name="Normal 8" xfId="112" xr:uid="{00000000-0005-0000-0000-000045000000}"/>
    <cellStyle name="Normal 9" xfId="113" xr:uid="{00000000-0005-0000-0000-000046000000}"/>
    <cellStyle name="Normal_ Ladder 4X2 RC" xfId="417" xr:uid="{E8F8FBF3-F8AC-40FA-9B12-0C9B2DB768EF}"/>
    <cellStyle name="Normale_BP PANTANO" xfId="418" xr:uid="{A9CAB93F-F7DD-4A03-88A1-087D90991278}"/>
    <cellStyle name="Note" xfId="114" xr:uid="{00000000-0005-0000-0000-000048000000}"/>
    <cellStyle name="Œ…‹aO‚e [0.00]_Other MP and Fixed Cost" xfId="419" xr:uid="{3E130FF2-AFC7-4472-A53A-2F9F2C5D84D9}"/>
    <cellStyle name="Œ…‹aO‚e_Other MP and Fixed Cost" xfId="420" xr:uid="{50203080-B263-4C28-A167-27E4847E5BE5}"/>
    <cellStyle name="Œ…‹æØ‚è [0.00]_01MY Value Cost Study" xfId="421" xr:uid="{262DBD84-1F32-406D-89DE-5CB48872C953}"/>
    <cellStyle name="Œ…‹æØ‚è_01MY Value Cost Study" xfId="422" xr:uid="{31E18B6B-461D-4073-9C8A-F9F6A4AB225D}"/>
    <cellStyle name="Option_Added_Cont_Desc" xfId="423" xr:uid="{52655CDF-1640-40FC-8D0C-7B422C9ACFF3}"/>
    <cellStyle name="Output" xfId="115" xr:uid="{00000000-0005-0000-0000-000049000000}"/>
    <cellStyle name="Percent (0)" xfId="424" xr:uid="{E366336C-71C3-492E-ADBA-1DBDF9AFC9E1}"/>
    <cellStyle name="Percent [2]" xfId="116" xr:uid="{00000000-0005-0000-0000-00004A000000}"/>
    <cellStyle name="Percent [2] 2" xfId="425" xr:uid="{97923CDE-2973-402E-8847-47D27633179C}"/>
    <cellStyle name="Preliminary_Data" xfId="426" xr:uid="{16AF3C0A-A266-4C1D-940D-3B23984BC24F}"/>
    <cellStyle name="Prices_Data" xfId="427" xr:uid="{F98F8361-3B0F-4326-98A6-8D17A36B5218}"/>
    <cellStyle name="PSChar" xfId="428" xr:uid="{FA472FCB-CE4F-4121-A96C-9BF4B78D7423}"/>
    <cellStyle name="PSDate" xfId="429" xr:uid="{B975CE58-054A-47E1-B80A-26AD50E98845}"/>
    <cellStyle name="PSDec" xfId="430" xr:uid="{092F7EF8-EA8F-48DF-A4AC-6258C1B8BE88}"/>
    <cellStyle name="PSHeading" xfId="431" xr:uid="{378DD215-A764-4377-83CC-55FAB275CBC3}"/>
    <cellStyle name="PSHeading 2" xfId="549" xr:uid="{412C9B91-8AE0-49C5-BB1C-AA64F455114A}"/>
    <cellStyle name="Q3" xfId="432" xr:uid="{76214C59-B3E8-4C4F-8FBA-5BC8E49C97AE}"/>
    <cellStyle name="Standard_Budget Hearing FD sheet2" xfId="433" xr:uid="{ABBA6C48-0AAE-4F26-826D-A8B6CD36457D}"/>
    <cellStyle name="Style 1" xfId="503" xr:uid="{4A7977FE-72BB-410A-98EE-97A95B373D81}"/>
    <cellStyle name="Style1" xfId="434" xr:uid="{B5FED8E0-0906-4AD2-A970-31B1424D00D0}"/>
    <cellStyle name="Style1 2" xfId="555" xr:uid="{9DD749B7-DAFE-4CDB-9367-E6FE067160C3}"/>
    <cellStyle name="subhead" xfId="435" xr:uid="{B3E585FF-44F6-442F-8E8A-EFEE0A960154}"/>
    <cellStyle name="Thousands" xfId="436" xr:uid="{AAAE4180-DC06-4C26-8B8A-92193B62231E}"/>
    <cellStyle name="Tickmark" xfId="437" xr:uid="{F3713B46-695E-48B5-A558-AD4D6D63015D}"/>
    <cellStyle name="Title" xfId="117" xr:uid="{00000000-0005-0000-0000-00004B000000}"/>
    <cellStyle name="Title 2" xfId="438" xr:uid="{A9D5833A-5422-4F06-BE47-674D571AC15B}"/>
    <cellStyle name="Total" xfId="118" xr:uid="{00000000-0005-0000-0000-00004C000000}"/>
    <cellStyle name="User_Defined_A" xfId="439" xr:uid="{93758EE9-BB41-4830-B0EF-228C43CD1178}"/>
    <cellStyle name="Vehicle_Benchmark" xfId="440" xr:uid="{FDD14151-8F3D-4F90-B7B8-8A0A7487C344}"/>
    <cellStyle name="Version_Header" xfId="441" xr:uid="{F6C03C9A-2238-4D93-8FB6-3414E0581D21}"/>
    <cellStyle name="Vide" xfId="442" xr:uid="{AC606710-20EB-498C-8296-CE8F5230AE4C}"/>
    <cellStyle name="Volumes_Data" xfId="443" xr:uid="{7453C076-571A-4528-9B5B-52936127A567}"/>
    <cellStyle name="Warning Text" xfId="119" xr:uid="{00000000-0005-0000-0000-00004D000000}"/>
    <cellStyle name="z_x0009__x0001_*_x001c_b" xfId="444" xr:uid="{551FDA3E-2AED-42CD-A40F-B43293F24E42}"/>
    <cellStyle name="いん" xfId="445" xr:uid="{1E085BF2-7F70-40B6-A0C2-866D935FFD6E}"/>
    <cellStyle name="ｹ鮗ﾐﾀｲ_ｰ豼ｵﾁ･" xfId="446" xr:uid="{215119F2-BA3F-4B66-B456-FEE742F0BA8D}"/>
    <cellStyle name="スタイル 1" xfId="4" xr:uid="{00000000-0005-0000-0000-00004E000000}"/>
    <cellStyle name="ﾄﾞｸｶ [0]_ｰ霾ｹ" xfId="447" xr:uid="{5E20D06E-1FF0-47FE-B75C-07C62C2CDF9A}"/>
    <cellStyle name="ﾄﾞｸｶ_ｰ霾ｹ" xfId="448" xr:uid="{C3BB472C-CA87-4B4D-939C-DB9EC7B0C04D}"/>
    <cellStyle name="ﾅ・ｭ [0]_ｰ霾ｹ" xfId="449" xr:uid="{60A44156-4236-4640-9C5B-0DD77A618251}"/>
    <cellStyle name="ﾅ・ｭ_ｰ霾ｹ" xfId="450" xr:uid="{85F41988-D1CB-48A5-9179-18FF5226FFCB}"/>
    <cellStyle name="ﾇ･ﾁﾘ_ｰ霾ｹ" xfId="451" xr:uid="{0078548A-8A24-438F-BDFB-02F01999B4E2}"/>
    <cellStyle name="パーセント" xfId="1" builtinId="5"/>
    <cellStyle name="パーセント 2" xfId="11" xr:uid="{00000000-0005-0000-0000-000050000000}"/>
    <cellStyle name="パーセント 2 2" xfId="39" xr:uid="{00000000-0005-0000-0000-000051000000}"/>
    <cellStyle name="パーセント 2 2 2" xfId="9" xr:uid="{00000000-0005-0000-0000-000052000000}"/>
    <cellStyle name="パーセント 2 2 2 2" xfId="507" xr:uid="{51E4D609-42BC-4DD4-8727-36377EA7E246}"/>
    <cellStyle name="パーセント 2 2 3" xfId="484" xr:uid="{E3DDD93F-1295-452C-ABB9-3EAB1CF9C0D3}"/>
    <cellStyle name="パーセント 2 3" xfId="120" xr:uid="{00000000-0005-0000-0000-000053000000}"/>
    <cellStyle name="パーセント 2 3 2" xfId="490" xr:uid="{6B13AB90-D3AE-4CFB-9F2C-267323764B79}"/>
    <cellStyle name="パーセント 3" xfId="21" xr:uid="{00000000-0005-0000-0000-000054000000}"/>
    <cellStyle name="パーセント 3 2" xfId="29" xr:uid="{00000000-0005-0000-0000-000055000000}"/>
    <cellStyle name="パーセント 3 3" xfId="452" xr:uid="{F3FC5997-975B-4718-9D74-FBD0B289F97B}"/>
    <cellStyle name="パーセント 4" xfId="25" xr:uid="{00000000-0005-0000-0000-000056000000}"/>
    <cellStyle name="パーセント 4 2" xfId="480" xr:uid="{C1BD5E49-1CBF-4FC1-872A-141425395BBD}"/>
    <cellStyle name="パーセント 5" xfId="32" xr:uid="{00000000-0005-0000-0000-000057000000}"/>
    <cellStyle name="パーセント 5 10" xfId="544" xr:uid="{A2ACCFCC-21DD-4C3C-A04E-E39ECDB26079}"/>
    <cellStyle name="パーセント 5 2" xfId="483" xr:uid="{6083C93A-BC1E-4299-8E45-246368A3B8ED}"/>
    <cellStyle name="パーセント 5 3" xfId="520" xr:uid="{A836BB7C-61FC-4375-8321-003122A88220}"/>
    <cellStyle name="パーセント 5 4" xfId="523" xr:uid="{D4CA8A91-4629-4D70-9BC4-AA07969712C5}"/>
    <cellStyle name="パーセント 5 5" xfId="526" xr:uid="{051FBF37-B814-4D70-B91E-AD9835FB1213}"/>
    <cellStyle name="パーセント 5 6" xfId="530" xr:uid="{61F499EA-E7A9-40B2-81F5-7696E44072B4}"/>
    <cellStyle name="パーセント 5 7" xfId="533" xr:uid="{2C1DE305-76B2-4BC8-BB60-AB94F0F8A34E}"/>
    <cellStyle name="パーセント 5 8" xfId="536" xr:uid="{36F010D6-FC0F-4335-A959-BE2CE9314D5D}"/>
    <cellStyle name="パーセント 5 9" xfId="539" xr:uid="{A2A2CD9A-7F97-4C76-913D-25A5F4773919}"/>
    <cellStyle name="パーセント 6" xfId="43" xr:uid="{00000000-0005-0000-0000-000058000000}"/>
    <cellStyle name="パーセント 6 2" xfId="486" xr:uid="{EF778B98-C85A-45CC-9F53-EE9427C4F900}"/>
    <cellStyle name="パーセント 7" xfId="178" xr:uid="{33EF261A-452C-4218-AA44-186BFA166D4C}"/>
    <cellStyle name="ハイパーリンクCCMos" xfId="453" xr:uid="{42714B6C-CFDC-4572-91C9-75968007E2CD}"/>
    <cellStyle name="ラベル" xfId="121" xr:uid="{00000000-0005-0000-0000-000059000000}"/>
    <cellStyle name="ラベル(中央)" xfId="122" xr:uid="{00000000-0005-0000-0000-00005A000000}"/>
    <cellStyle name="?_" xfId="454" xr:uid="{4309642E-657B-4A9C-90A8-06FA3F011D99}"/>
    <cellStyle name="_x001d_・_x000c_ﾏ・_x000d_ﾂ・_x0001__x0016__x0011_F5_x0007__x0001__x0001_" xfId="455" xr:uid="{A836218A-8A48-443A-B701-13A4985FE8D4}"/>
    <cellStyle name="一般_Book2" xfId="456" xr:uid="{D77DB9E9-4839-4580-AB94-E94BB6D792A8}"/>
    <cellStyle name="貨幣[0]_ILU 管理圖表" xfId="457" xr:uid="{AB6854C1-9CD8-46D8-9747-EC20F5621E86}"/>
    <cellStyle name="丸ゴシック" xfId="458" xr:uid="{68370970-6DB8-4ECC-A61D-87EA79EA8127}"/>
    <cellStyle name="強調行" xfId="459" xr:uid="{6DADB81D-F974-4C76-BFB6-D663C6A1F098}"/>
    <cellStyle name="強調行 2" xfId="556" xr:uid="{C326E152-0346-44AF-8F9E-0AD99DCCD5FF}"/>
    <cellStyle name="桁蟻唇Ｆ [0.00]_11th Dec. (2)" xfId="460" xr:uid="{EB1FFDAA-D3C2-4793-89E6-B61456D2A1FD}"/>
    <cellStyle name="桁蟻唇Ｆ_11th Dec. (2)" xfId="461" xr:uid="{350575BA-2E66-4340-816A-DF9C2F637B4E}"/>
    <cellStyle name="桁区切り 10" xfId="46" xr:uid="{00000000-0005-0000-0000-00005C000000}"/>
    <cellStyle name="桁区切り 10 2" xfId="28" xr:uid="{00000000-0005-0000-0000-00005D000000}"/>
    <cellStyle name="桁区切り 100" xfId="34" xr:uid="{00000000-0005-0000-0000-00005E000000}"/>
    <cellStyle name="桁区切り 11" xfId="168" xr:uid="{2D1DCD1E-E57A-47A0-83CC-13A6099A06C0}"/>
    <cellStyle name="桁区切り 12" xfId="176" xr:uid="{FC483488-3382-4D59-A50F-CAF4C827B271}"/>
    <cellStyle name="桁区切り 13" xfId="550" xr:uid="{5389FB91-7DF9-4DF0-9D61-C41DBF10197D}"/>
    <cellStyle name="桁区切り 14" xfId="562" xr:uid="{68924632-17D0-43D3-BE6F-4F6B71B26018}"/>
    <cellStyle name="桁区切り 2" xfId="10" xr:uid="{00000000-0005-0000-0000-00005F000000}"/>
    <cellStyle name="桁区切り 2 2" xfId="38" xr:uid="{00000000-0005-0000-0000-000060000000}"/>
    <cellStyle name="桁区切り 2 2 2" xfId="8" xr:uid="{00000000-0005-0000-0000-000061000000}"/>
    <cellStyle name="桁区切り 2 2 3" xfId="540" xr:uid="{D27A367C-5192-4169-A058-3E2F5F4EA074}"/>
    <cellStyle name="桁区切り 2 3" xfId="491" xr:uid="{550929D4-8199-4F6D-B7B4-8EADA54C75B2}"/>
    <cellStyle name="桁区切り 2 4" xfId="15" xr:uid="{00000000-0005-0000-0000-000062000000}"/>
    <cellStyle name="桁区切り 2 4 2" xfId="509" xr:uid="{9AFBA557-6350-43DF-BDAB-01F78AF559E1}"/>
    <cellStyle name="桁区切り 2 5" xfId="181" xr:uid="{4CABFF89-EDB2-4784-8EAE-CA6615A693FE}"/>
    <cellStyle name="桁区切り 2 7" xfId="162" xr:uid="{00000000-0005-0000-0000-000063000000}"/>
    <cellStyle name="桁区切り 3" xfId="17" xr:uid="{00000000-0005-0000-0000-000064000000}"/>
    <cellStyle name="桁区切り 3 2" xfId="40" xr:uid="{00000000-0005-0000-0000-000065000000}"/>
    <cellStyle name="桁区切り 3 3" xfId="123" xr:uid="{00000000-0005-0000-0000-000066000000}"/>
    <cellStyle name="桁区切り 3 4" xfId="164" xr:uid="{4B06E22A-4C1D-454D-8C33-50200CA29DE9}"/>
    <cellStyle name="桁区切り 3 5" xfId="171" xr:uid="{71A2BEFE-889E-43BE-92AC-70E2AE1DAB83}"/>
    <cellStyle name="桁区切り 4" xfId="20" xr:uid="{00000000-0005-0000-0000-000067000000}"/>
    <cellStyle name="桁区切り 4 2" xfId="173" xr:uid="{2AF7649B-DC22-4978-97E7-56C5FB8632F4}"/>
    <cellStyle name="桁区切り 4 2 2" xfId="482" xr:uid="{EFFEEFA8-C0FF-48DB-AAEE-3AC4568000FC}"/>
    <cellStyle name="桁区切り 5" xfId="14" xr:uid="{00000000-0005-0000-0000-000068000000}"/>
    <cellStyle name="桁区切り 5 2" xfId="488" xr:uid="{02E608E6-403D-4364-B261-E8FECBD54279}"/>
    <cellStyle name="桁区切り 6" xfId="24" xr:uid="{00000000-0005-0000-0000-000069000000}"/>
    <cellStyle name="桁区切り 6 2" xfId="179" xr:uid="{603E8C0C-93EA-491F-B9DC-9139B8AA1F7C}"/>
    <cellStyle name="桁区切り 7" xfId="31" xr:uid="{00000000-0005-0000-0000-00006A000000}"/>
    <cellStyle name="桁区切り 7 10" xfId="543" xr:uid="{425015CA-99F3-4874-89E8-3F7CE37A4193}"/>
    <cellStyle name="桁区切り 7 2" xfId="519" xr:uid="{DB62CCC2-58AA-454E-BFB4-0C0D165CC79F}"/>
    <cellStyle name="桁区切り 7 3" xfId="522" xr:uid="{8E3B1575-22A4-4118-875C-C2CB08F91170}"/>
    <cellStyle name="桁区切り 7 4" xfId="525" xr:uid="{88D3BEA8-C86B-4A7F-A1AD-A78E77631AE7}"/>
    <cellStyle name="桁区切り 7 5" xfId="529" xr:uid="{861C447C-506C-4CF0-852C-D9E7AC5D8C6B}"/>
    <cellStyle name="桁区切り 7 6" xfId="532" xr:uid="{B03C14B3-2C62-47E8-B00E-FFA50D928966}"/>
    <cellStyle name="桁区切り 7 7" xfId="535" xr:uid="{A5DACFC4-9BC3-49D0-9A3F-B02C2BAD3B98}"/>
    <cellStyle name="桁区切り 7 8" xfId="538" xr:uid="{37ECEF0F-0549-4FDC-8C11-4C3BDDD84B1E}"/>
    <cellStyle name="桁区切り 7 9" xfId="541" xr:uid="{34B6BD92-D7B6-47D9-80B5-ED16C4A3140F}"/>
    <cellStyle name="桁区切り 8" xfId="36" xr:uid="{00000000-0005-0000-0000-00006B000000}"/>
    <cellStyle name="桁区切り 9" xfId="42" xr:uid="{00000000-0005-0000-0000-00006C000000}"/>
    <cellStyle name="見出し" xfId="462" xr:uid="{0D277178-5BDD-4367-9F7E-F1475ACEFAD6}"/>
    <cellStyle name="見出し 5" xfId="551" xr:uid="{982E3FAA-91AC-4757-8B09-31B865EEED03}"/>
    <cellStyle name="見出し 6" xfId="566" xr:uid="{2E57732E-4EBF-46CC-99FD-2FC4C2BB76C8}"/>
    <cellStyle name="算出欄" xfId="124" xr:uid="{00000000-0005-0000-0000-00006D000000}"/>
    <cellStyle name="常规_04 BP DFL May 18" xfId="463" xr:uid="{6524A798-C1EE-451A-A530-E6F5B128BE66}"/>
    <cellStyle name="千位分隔[0] 2" xfId="504" xr:uid="{3105FFDD-2316-43D8-85F2-BD18422BB56E}"/>
    <cellStyle name="千位分隔[0] 2 2" xfId="552" xr:uid="{EC664A9B-7181-48D6-95F8-57937CA9487F}"/>
    <cellStyle name="千位分隔[0] 2 3" xfId="568" xr:uid="{2C13EC7D-CD52-4107-A7ED-D16B91441E5E}"/>
    <cellStyle name="千位分隔[0]_台数修正版" xfId="464" xr:uid="{8A5808DE-320A-46D4-BE1C-162F7C55FA96}"/>
    <cellStyle name="脱]Y [0.00]_Book1li" xfId="465" xr:uid="{5EEFCA54-BDBD-4DD9-BB25-564EC2F5F06C}"/>
    <cellStyle name="脱]Y_Book1]_" xfId="466" xr:uid="{6A029DCF-8283-48E2-975B-7BF2DB544ACD}"/>
    <cellStyle name="脱浦 [0.00]_11th Dec. (2)" xfId="467" xr:uid="{7F6804E5-E515-4805-B79A-2A9408176990}"/>
    <cellStyle name="脱浦_11th Dec. (2)" xfId="468" xr:uid="{3BDB4F13-2DC7-4AF5-8B66-1B4B3C963881}"/>
    <cellStyle name="通常行" xfId="469" xr:uid="{C87700AB-C5EE-4612-88B6-45F7F1C8077B}"/>
    <cellStyle name="通常行 2" xfId="557" xr:uid="{70C33BFD-CD8E-43DA-878F-5EAE17EEB27F}"/>
    <cellStyle name="入力欄" xfId="125" xr:uid="{00000000-0005-0000-0000-00006F000000}"/>
    <cellStyle name="標準" xfId="0" builtinId="0"/>
    <cellStyle name="標準 10" xfId="126" xr:uid="{00000000-0005-0000-0000-000071000000}"/>
    <cellStyle name="標準 10 2" xfId="127" xr:uid="{00000000-0005-0000-0000-000072000000}"/>
    <cellStyle name="標準 10 2 2" xfId="128" xr:uid="{00000000-0005-0000-0000-000073000000}"/>
    <cellStyle name="標準 10 2 2 2" xfId="129" xr:uid="{00000000-0005-0000-0000-000074000000}"/>
    <cellStyle name="標準 10 3" xfId="130" xr:uid="{00000000-0005-0000-0000-000075000000}"/>
    <cellStyle name="標準 10 4" xfId="177" xr:uid="{2042BD70-714B-4EE6-83FE-B0B1B50A6B22}"/>
    <cellStyle name="標準 11" xfId="131" xr:uid="{00000000-0005-0000-0000-000076000000}"/>
    <cellStyle name="標準 12" xfId="132" xr:uid="{00000000-0005-0000-0000-000077000000}"/>
    <cellStyle name="標準 12 2" xfId="133" xr:uid="{00000000-0005-0000-0000-000078000000}"/>
    <cellStyle name="標準 13" xfId="134" xr:uid="{00000000-0005-0000-0000-000079000000}"/>
    <cellStyle name="標準 14" xfId="135" xr:uid="{00000000-0005-0000-0000-00007A000000}"/>
    <cellStyle name="標準 15" xfId="136" xr:uid="{00000000-0005-0000-0000-00007B000000}"/>
    <cellStyle name="標準 15 2" xfId="137" xr:uid="{00000000-0005-0000-0000-00007C000000}"/>
    <cellStyle name="標準 16" xfId="45" xr:uid="{00000000-0005-0000-0000-00007D000000}"/>
    <cellStyle name="標準 17" xfId="167" xr:uid="{051EAF19-E7D4-4A47-8A0A-CAB729AFFB8E}"/>
    <cellStyle name="標準 18" xfId="175" xr:uid="{B9DD0DB8-7191-45F4-8AEC-90EBF98C3E94}"/>
    <cellStyle name="標準 19" xfId="553" xr:uid="{5152B4EA-A911-4A5C-B705-00FFED460041}"/>
    <cellStyle name="標準 2" xfId="5" xr:uid="{00000000-0005-0000-0000-00007E000000}"/>
    <cellStyle name="標準 2 10" xfId="163" xr:uid="{00000000-0005-0000-0000-00007F000000}"/>
    <cellStyle name="標準 2 2" xfId="138" xr:uid="{00000000-0005-0000-0000-000080000000}"/>
    <cellStyle name="標準 2 2 2" xfId="139" xr:uid="{00000000-0005-0000-0000-000081000000}"/>
    <cellStyle name="標準 2 2 2 2" xfId="182" xr:uid="{52046BE1-8EE8-465F-84A3-AA9A7251A54A}"/>
    <cellStyle name="標準 2 2 3" xfId="140" xr:uid="{00000000-0005-0000-0000-000082000000}"/>
    <cellStyle name="標準 2 2 4" xfId="166" xr:uid="{2635B9DA-D66F-48D1-910A-EE346B3C0AE8}"/>
    <cellStyle name="標準 2 2 5" xfId="172" xr:uid="{F13F3C60-FACD-4044-B17C-EC7DB6F305BC}"/>
    <cellStyle name="標準 2 3" xfId="141" xr:uid="{00000000-0005-0000-0000-000083000000}"/>
    <cellStyle name="標準 2 3 2" xfId="506" xr:uid="{ECC94229-534B-4401-B6E0-6892B17AAD51}"/>
    <cellStyle name="標準 2 4" xfId="165" xr:uid="{0AF599F0-DED1-40A6-9A43-075AD58E7655}"/>
    <cellStyle name="標準 2 4 2" xfId="508" xr:uid="{CCABB5E9-7641-44B8-BC8D-6CBF65E09990}"/>
    <cellStyle name="標準 2 5" xfId="169" xr:uid="{6D40ADDF-8F65-4415-86CE-526F565272DA}"/>
    <cellStyle name="標準 2 5 2" xfId="180" xr:uid="{F38165E3-2EA8-4B25-AC7E-E7DA2A983B15}"/>
    <cellStyle name="標準 2 7" xfId="16" xr:uid="{00000000-0005-0000-0000-000084000000}"/>
    <cellStyle name="標準 2 7 2" xfId="22" xr:uid="{00000000-0005-0000-0000-000085000000}"/>
    <cellStyle name="標準 2 7 3" xfId="26" xr:uid="{00000000-0005-0000-0000-000086000000}"/>
    <cellStyle name="標準 2 7 4" xfId="44" xr:uid="{00000000-0005-0000-0000-000087000000}"/>
    <cellStyle name="標準 20" xfId="561" xr:uid="{1A7518E8-8F39-4A95-871D-9B869E5F14BE}"/>
    <cellStyle name="標準 22" xfId="174" xr:uid="{32317FBD-6D3A-4D8B-B72C-560E5FEA2CB7}"/>
    <cellStyle name="標準 3" xfId="18" xr:uid="{00000000-0005-0000-0000-000088000000}"/>
    <cellStyle name="標準 3 2" xfId="37" xr:uid="{00000000-0005-0000-0000-000089000000}"/>
    <cellStyle name="標準 3 2 2" xfId="143" xr:uid="{00000000-0005-0000-0000-00008A000000}"/>
    <cellStyle name="標準 3 2 3" xfId="489" xr:uid="{CC277134-1434-4453-8F8A-695D255324B1}"/>
    <cellStyle name="標準 3 3" xfId="142" xr:uid="{00000000-0005-0000-0000-00008B000000}"/>
    <cellStyle name="標準 3 3 2" xfId="470" xr:uid="{0B6E1CEC-35AE-4B84-A196-4FB3C3F5ECD4}"/>
    <cellStyle name="標準 3 4" xfId="170" xr:uid="{F45F5FE1-F34B-43B7-9CB3-F556AF1A239A}"/>
    <cellStyle name="標準 4" xfId="19" xr:uid="{00000000-0005-0000-0000-00008C000000}"/>
    <cellStyle name="標準 4 2" xfId="145" xr:uid="{00000000-0005-0000-0000-00008D000000}"/>
    <cellStyle name="標準 4 2 2" xfId="146" xr:uid="{00000000-0005-0000-0000-00008E000000}"/>
    <cellStyle name="標準 4 3" xfId="147" xr:uid="{00000000-0005-0000-0000-00008F000000}"/>
    <cellStyle name="標準 4 3 2" xfId="481" xr:uid="{8B995229-EF61-4D0A-AD10-05A4AB88E20A}"/>
    <cellStyle name="標準 4 4" xfId="144" xr:uid="{00000000-0005-0000-0000-000090000000}"/>
    <cellStyle name="標準 48" xfId="27" xr:uid="{00000000-0005-0000-0000-000091000000}"/>
    <cellStyle name="標準 5" xfId="2" xr:uid="{00000000-0005-0000-0000-000092000000}"/>
    <cellStyle name="標準 5 2" xfId="149" xr:uid="{00000000-0005-0000-0000-000093000000}"/>
    <cellStyle name="標準 5 2 2" xfId="150" xr:uid="{00000000-0005-0000-0000-000094000000}"/>
    <cellStyle name="標準 5 2 3" xfId="151" xr:uid="{00000000-0005-0000-0000-000095000000}"/>
    <cellStyle name="標準 5 3" xfId="152" xr:uid="{00000000-0005-0000-0000-000096000000}"/>
    <cellStyle name="標準 5 4" xfId="148" xr:uid="{00000000-0005-0000-0000-000097000000}"/>
    <cellStyle name="標準 5 5" xfId="485" xr:uid="{04B43A5E-4EC8-417B-AD40-C063DBCB1B54}"/>
    <cellStyle name="標準 6" xfId="23" xr:uid="{00000000-0005-0000-0000-000098000000}"/>
    <cellStyle name="標準 6 2" xfId="3" xr:uid="{00000000-0005-0000-0000-000099000000}"/>
    <cellStyle name="標準 6 3" xfId="153" xr:uid="{00000000-0005-0000-0000-00009A000000}"/>
    <cellStyle name="標準 6 4" xfId="479" xr:uid="{F926051E-766B-4325-ACAE-FB4CD8AC2209}"/>
    <cellStyle name="標準 7" xfId="30" xr:uid="{00000000-0005-0000-0000-00009B000000}"/>
    <cellStyle name="標準 7 10" xfId="534" xr:uid="{DF773C42-3403-4650-9FAD-B030C1A7EF49}"/>
    <cellStyle name="標準 7 11" xfId="537" xr:uid="{77648FF4-967B-406B-A5D6-1D1944F8F699}"/>
    <cellStyle name="標準 7 12" xfId="542" xr:uid="{E0E9D719-0C01-4BB8-A419-63E62D7C3D7B}"/>
    <cellStyle name="標準 7 2" xfId="155" xr:uid="{00000000-0005-0000-0000-00009C000000}"/>
    <cellStyle name="標準 7 3" xfId="154" xr:uid="{00000000-0005-0000-0000-00009D000000}"/>
    <cellStyle name="標準 7 4" xfId="487" xr:uid="{9CB03C62-B0D3-45C6-AD7A-72B1241A22BD}"/>
    <cellStyle name="標準 7 5" xfId="518" xr:uid="{FD8160D0-0502-4957-A888-ADB7931AA077}"/>
    <cellStyle name="標準 7 6" xfId="521" xr:uid="{AC335062-9645-4BA9-BEE8-5F4548259730}"/>
    <cellStyle name="標準 7 7" xfId="524" xr:uid="{B8625E73-6876-4D63-9547-465E3476E1FD}"/>
    <cellStyle name="標準 7 8" xfId="528" xr:uid="{5AB25E89-086A-4C16-92C7-5D07FE21344C}"/>
    <cellStyle name="標準 7 9" xfId="531" xr:uid="{FF68174F-2F6B-4447-BF65-B5E406264EF0}"/>
    <cellStyle name="標準 8" xfId="33" xr:uid="{00000000-0005-0000-0000-00009E000000}"/>
    <cellStyle name="標準 8 2" xfId="156" xr:uid="{00000000-0005-0000-0000-00009F000000}"/>
    <cellStyle name="標準 8 3" xfId="492" xr:uid="{5A401506-A932-43BA-B143-A66DB7AA756D}"/>
    <cellStyle name="標準 8 4" xfId="567" xr:uid="{1CB1866B-1A11-4145-866D-3FC1031FE103}"/>
    <cellStyle name="標準 9" xfId="41" xr:uid="{00000000-0005-0000-0000-0000A0000000}"/>
    <cellStyle name="標準 9 2" xfId="158" xr:uid="{00000000-0005-0000-0000-0000A1000000}"/>
    <cellStyle name="標準 9 2 2" xfId="159" xr:uid="{00000000-0005-0000-0000-0000A2000000}"/>
    <cellStyle name="標準 9 3" xfId="160" xr:uid="{00000000-0005-0000-0000-0000A3000000}"/>
    <cellStyle name="標準 9 4" xfId="157" xr:uid="{00000000-0005-0000-0000-0000A4000000}"/>
    <cellStyle name="標準 9 5" xfId="505" xr:uid="{01228BDC-662F-41AC-A157-B6E8A2F21870}"/>
    <cellStyle name="標準 9 6" xfId="554" xr:uid="{45F83D54-463B-42EE-8CA5-50470BF9C276}"/>
    <cellStyle name="標準 9 7" xfId="569" xr:uid="{9F058318-5CFC-4BEA-B1D4-F08ECF002190}"/>
    <cellStyle name="標準(細明朝)" xfId="471" xr:uid="{D7CC3CEB-FC1B-4FB4-909C-B6099077594B}"/>
    <cellStyle name="標準(本明朝)" xfId="472" xr:uid="{2DD93F63-FED4-4BD7-9090-D5D5721B162A}"/>
    <cellStyle name="標準_2010-1Q-datasheet" xfId="12" xr:uid="{00000000-0005-0000-0000-0000A5000000}"/>
    <cellStyle name="標準_NEW_Comparison_with_Published_data_GOM_Global_Bdown_FY10 Q1" xfId="6" xr:uid="{00000000-0005-0000-0000-0000A7000000}"/>
    <cellStyle name="標準_Wholesale Volume" xfId="13" xr:uid="{00000000-0005-0000-0000-0000A8000000}"/>
    <cellStyle name="標準_定義ｼｰﾄ" xfId="7" xr:uid="{00000000-0005-0000-0000-0000A9000000}"/>
    <cellStyle name="表・・・・ハイパーリンク" xfId="473" xr:uid="{A435E3E8-81C0-42A6-8A66-2D29A29DACD6}"/>
    <cellStyle name="表旨巧・・ハイパーリンク" xfId="474" xr:uid="{D4C5C26F-16A0-4165-8478-F60ABB998591}"/>
    <cellStyle name="表示済みのハイパーリンクUCS変更経緯ening" xfId="475" xr:uid="{3558FD7D-9F7E-42F0-AADF-078EB3F08DA4}"/>
    <cellStyle name="未定義" xfId="476" xr:uid="{208BDD97-14E3-44E0-BD3B-5EB1FD748DB1}"/>
    <cellStyle name="寘嬫愗傝_Volume Plan (FS-BP)030710" xfId="477" xr:uid="{8E9FBE1C-922A-47FD-99F8-7D0D253F2A5F}"/>
    <cellStyle name="昗弨_Volume Plan (FS-BP)030710" xfId="478" xr:uid="{7254535C-0D90-45FB-9B29-F0F3FFBE0BDC}"/>
  </cellStyles>
  <dxfs count="0"/>
  <tableStyles count="0" defaultTableStyle="TableStyleMedium2" defaultPivotStyle="PivotStyleLight16"/>
  <colors>
    <mruColors>
      <color rgb="FF00FF00"/>
      <color rgb="FFFF00FF"/>
      <color rgb="FFA6A6A6"/>
      <color rgb="FFFFFFCC"/>
      <color rgb="FFFFFF99"/>
      <color rgb="FFFFFFFF"/>
      <color rgb="FFCCFFCC"/>
      <color rgb="FFCCFFFF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  <sheetName val="Sheet1"/>
      <sheetName val="MM利益・原価企画方針書ｶｸ１"/>
      <sheetName val="MPL 技連"/>
      <sheetName val="342E B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  <sheetName val="MPL 技連"/>
      <sheetName val="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  <sheetName val="#REF!"/>
      <sheetName val="094_APP別"/>
      <sheetName val="MPL 技連:342E 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  <sheetName val="bod"/>
      <sheetName val="Program Summar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9">
          <cell r="C9" t="str">
            <v>PMAO</v>
          </cell>
          <cell r="D9" t="str">
            <v>CMSE</v>
          </cell>
          <cell r="E9" t="str">
            <v>IEAO</v>
          </cell>
        </row>
        <row r="10">
          <cell r="B10" t="str">
            <v>RP</v>
          </cell>
          <cell r="C10">
            <v>0.3</v>
          </cell>
          <cell r="D10"/>
          <cell r="E10"/>
        </row>
        <row r="11">
          <cell r="B11" t="str">
            <v>RC_</v>
          </cell>
          <cell r="C11">
            <v>0.1</v>
          </cell>
          <cell r="D11"/>
          <cell r="E11">
            <v>0.1</v>
          </cell>
        </row>
        <row r="12">
          <cell r="B12" t="str">
            <v>RF</v>
          </cell>
          <cell r="C12">
            <v>0.1</v>
          </cell>
          <cell r="D12">
            <v>0.5</v>
          </cell>
          <cell r="E12"/>
        </row>
        <row r="13">
          <cell r="C13">
            <v>0.15</v>
          </cell>
          <cell r="D13"/>
          <cell r="E13"/>
        </row>
        <row r="14">
          <cell r="C14">
            <v>0.15</v>
          </cell>
          <cell r="D14">
            <v>1</v>
          </cell>
          <cell r="E14"/>
        </row>
        <row r="15">
          <cell r="C15"/>
          <cell r="D15"/>
          <cell r="E15"/>
        </row>
        <row r="16">
          <cell r="C16">
            <v>0.1</v>
          </cell>
          <cell r="D16">
            <v>0.1</v>
          </cell>
          <cell r="E16"/>
        </row>
        <row r="17">
          <cell r="C17"/>
          <cell r="D17">
            <v>0.9</v>
          </cell>
          <cell r="E17"/>
        </row>
        <row r="26">
          <cell r="B26">
            <v>0.99</v>
          </cell>
          <cell r="C26">
            <v>0.01</v>
          </cell>
          <cell r="D26">
            <v>0</v>
          </cell>
        </row>
        <row r="28">
          <cell r="B28">
            <v>1</v>
          </cell>
          <cell r="C28">
            <v>0</v>
          </cell>
          <cell r="D28">
            <v>0</v>
          </cell>
        </row>
        <row r="34">
          <cell r="B34">
            <v>0.65</v>
          </cell>
          <cell r="C34">
            <v>0.35</v>
          </cell>
          <cell r="D34">
            <v>0</v>
          </cell>
        </row>
        <row r="36">
          <cell r="B36">
            <v>0</v>
          </cell>
          <cell r="C36">
            <v>0.68</v>
          </cell>
          <cell r="D36">
            <v>0.32</v>
          </cell>
        </row>
        <row r="42">
          <cell r="B42">
            <v>0.65</v>
          </cell>
          <cell r="C42">
            <v>0.35</v>
          </cell>
          <cell r="D42">
            <v>0</v>
          </cell>
        </row>
        <row r="44">
          <cell r="B44">
            <v>0</v>
          </cell>
          <cell r="C44">
            <v>0.68</v>
          </cell>
          <cell r="D44">
            <v>0.32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  <sheetName val="グラフＤＡＴＡ"/>
      <sheetName val="JPN"/>
      <sheetName val="Appendix2"/>
      <sheetName val="ﾀｲﾔCP計算"/>
      <sheetName val="生涯利益計画ｼｰﾄ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表5-2 地区別CO2排出実績"/>
      <sheetName val="_d_l__ (full-SUV)"/>
      <sheetName val="総合B"/>
      <sheetName val="??・??×?"/>
      <sheetName val="Sheet2"/>
      <sheetName val="Sheet3"/>
      <sheetName val="MOTO"/>
      <sheetName val="日程"/>
      <sheetName val="進め方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当月步行图"/>
      <sheetName val="MPL 技連"/>
      <sheetName val="342E BLOCK"/>
      <sheetName val="PARAMETRES"/>
      <sheetName val="ＢＭＰ塗装直材"/>
      <sheetName val="Prm"/>
      <sheetName val="生涯利益計画ｼｰﾄ"/>
      <sheetName val="MM利益・原価企画方針書ｶｸ１"/>
      <sheetName val="5.1. Volume assumptions"/>
      <sheetName val="ÔïWñ"/>
      <sheetName val="PROD2"/>
      <sheetName val="Europe PU-1"/>
      <sheetName val="0397NNA"/>
      <sheetName val="ES3"/>
      <sheetName val="391.各"/>
      <sheetName val="90檢討稿_實際"/>
      <sheetName val="計算ｼｰﾄ"/>
      <sheetName val="resume"/>
      <sheetName val="WEIGHT"/>
      <sheetName val="NYTO-model"/>
      <sheetName val="ŽÔ‰ïW–ñ"/>
      <sheetName val="FR管理工程図"/>
      <sheetName val="Customer input"/>
      <sheetName val="Destination Table"/>
      <sheetName val="試作工"/>
      <sheetName val="(1b)Company"/>
      <sheetName val="(4A)J-Market"/>
      <sheetName val="(10) ProdType"/>
      <sheetName val="99年度原単位"/>
      <sheetName val="menu"/>
      <sheetName val="管理_目_度表"/>
      <sheetName val="外表面Ａ"/>
      <sheetName val="DIEZEL動弁相場"/>
      <sheetName val="RD제품개발투자비(매가)"/>
      <sheetName val="過不足ﾏﾄﾒ"/>
      <sheetName val="新目標"/>
      <sheetName val="14mmQfup"/>
      <sheetName val="ﾊﾞﾙﾌﾞﾘｰｸ"/>
      <sheetName val="FR FDR W"/>
      <sheetName val="集計ﾘｽﾄ"/>
      <sheetName val="A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销售收入A4"/>
      <sheetName val="基準ﾘｽﾄ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星取表"/>
      <sheetName val="Index"/>
      <sheetName val="Ref"/>
      <sheetName val="まとめ"/>
      <sheetName val="人工成本(铸造+机加)"/>
      <sheetName val="树脂涂装9月"/>
      <sheetName val="月报表"/>
      <sheetName val="IP標時xls"/>
      <sheetName val="ﾄﾞｶ停全体"/>
      <sheetName val="BOM系"/>
      <sheetName val="TM"/>
      <sheetName val="总公司2002.12.31"/>
      <sheetName val="QR20-1101"/>
      <sheetName val="HS HB NE dr 1"/>
      <sheetName val="幵夛廤栺"/>
      <sheetName val="ＨＸ準備費一覧"/>
      <sheetName val="Exceptions"/>
      <sheetName val="094_APP別"/>
      <sheetName val="REN"/>
      <sheetName val="9月存货分析"/>
      <sheetName val="管理图五"/>
      <sheetName val="12月 原 "/>
      <sheetName val="0409"/>
      <sheetName val="F4301"/>
      <sheetName val="見積依頼部品一覧"/>
      <sheetName val="M5A0_01-01-22"/>
      <sheetName val="間接員勤務"/>
      <sheetName val="주행"/>
      <sheetName val="Sheet_Name_List"/>
      <sheetName val="作業指示系"/>
      <sheetName val="通知系"/>
      <sheetName val="詳細図2（車体）"/>
      <sheetName val="Base"/>
      <sheetName val="管理项痮迗度表"/>
      <sheetName val="CKW1"/>
      <sheetName val="段ﾎﾞｰﾙ箱図番･荷姿ｺｰﾄﾞ"/>
      <sheetName val="ﾋﾟﾆｵﾝｾﾝｻ1万"/>
      <sheetName val="KD前提工順"/>
      <sheetName val="正転トルク"/>
      <sheetName val="(9A) J-Market 041902"/>
      <sheetName val="SYS검토(1A1)"/>
      <sheetName val="車体構成"/>
      <sheetName val="Range"/>
      <sheetName val="折线图"/>
      <sheetName val="BS1"/>
      <sheetName val="試作DPロット日程"/>
      <sheetName val="#REF!"/>
      <sheetName val="零件目标消耗差异率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星取・"/>
      <sheetName val="B_S"/>
      <sheetName val="既定値"/>
      <sheetName val="CALIFMAGNO"/>
      <sheetName val="Budget&amp;Actual"/>
      <sheetName val="右"/>
      <sheetName val="P1 Spec of gauge(Japanese)"/>
      <sheetName val="P2 Fastening Point 1"/>
      <sheetName val="8分析1"/>
      <sheetName val="040 適用車種コード情報"/>
      <sheetName val="RESUMEN"/>
      <sheetName val="1、费用分类说明"/>
      <sheetName val="制造费用表"/>
      <sheetName val="Nissan YTD"/>
      <sheetName val="IRR比較"/>
      <sheetName val="工艺问题汇总"/>
      <sheetName val="5封面"/>
      <sheetName val="步行图MP"/>
      <sheetName val="roadmap U-van"/>
      <sheetName val="X-R"/>
      <sheetName val="日産ｺﾓﾝR"/>
      <sheetName val="国内+欧州"/>
      <sheetName val="R-1.6 2・900 E370"/>
      <sheetName val="過去履歴"/>
      <sheetName val="前提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COSTES NMUK"/>
      <sheetName val="2"/>
      <sheetName val="SCH"/>
      <sheetName val="万年历"/>
      <sheetName val="Recommend"/>
      <sheetName val="4-货币资金-现金"/>
      <sheetName val="★支給品_調査_3"/>
      <sheetName val="索赔（按车型）A4"/>
      <sheetName val="3、投资管理指标实绩"/>
      <sheetName val="10年度管理图表 "/>
      <sheetName val="ETRS"/>
      <sheetName val="投資目的"/>
      <sheetName val="2-国内培训明细表"/>
      <sheetName val="3-出国（境）培训明细表"/>
      <sheetName val="封面"/>
      <sheetName val="標時"/>
      <sheetName val="Nissan Backup"/>
      <sheetName val="‚a‚l‚o“h‘•’¼Þ"/>
      <sheetName val="P3"/>
      <sheetName val="EUR"/>
      <sheetName val="数据源 2013年"/>
      <sheetName val="block ﾜｺﾞﾝ"/>
      <sheetName val="ES4"/>
      <sheetName val="Balance Sheet"/>
      <sheetName val="After Sales Supplier #'s"/>
      <sheetName val="要因一覧表"/>
      <sheetName val="ﾏﾄﾒTF"/>
      <sheetName val="NPV Working"/>
      <sheetName val="X11EglobalV5"/>
      <sheetName val="原紙"/>
      <sheetName val="JINKYU"/>
      <sheetName val="M工場実工数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ﾏｽﾀｰﾃﾞｰﾀ"/>
      <sheetName val="大纲"/>
      <sheetName val="__·___"/>
      <sheetName val="供应商主数据"/>
      <sheetName val="Benefits_Worksheet"/>
      <sheetName val="Consolid_BS"/>
      <sheetName val="Sales_by_Customer"/>
      <sheetName val="HS_HB_NE_dr_1"/>
      <sheetName val="PROFILE"/>
      <sheetName val="zx"/>
      <sheetName val="rentab."/>
      <sheetName val="M|Â"/>
      <sheetName val="新規00上ｸﾞﾗﾌ"/>
      <sheetName val="Ｇ１１"/>
      <sheetName val="GIリスト"/>
      <sheetName val="年間計画"/>
      <sheetName val="销售部"/>
      <sheetName val="Controls"/>
      <sheetName val="sh_x0002__x0000__x0000__x0000_h"/>
      <sheetName val="生人台帳"/>
      <sheetName val="Sheet7"/>
      <sheetName val="‚a‚l‚o“h‘•’’¼Þ"/>
      <sheetName val="ＰＰ点検表"/>
      <sheetName val="MAIN_SHEET"/>
      <sheetName val="G NOR+LAUNCHING QR ZV7"/>
      <sheetName val="Ahorro"/>
      <sheetName val="Master 2.0"/>
      <sheetName val="List"/>
      <sheetName val="Sheet4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Volume"/>
      <sheetName val="09年度计划"/>
      <sheetName val="Import"/>
      <sheetName val="諸元比較詳細２.５ﾄﾝ"/>
      <sheetName val="PA"/>
      <sheetName val="BACKUP"/>
      <sheetName val="X11EdailyV61"/>
      <sheetName val="3m"/>
      <sheetName val="実績原価"/>
      <sheetName val="市況影響重量(明細)"/>
      <sheetName val="_x0000__x0000__x0000_@D_x0000__x0000__x0000__x0000_"/>
      <sheetName val=""/>
      <sheetName val="05MY USA"/>
      <sheetName val="sh_x0002_"/>
      <sheetName val="FNFR Code"/>
      <sheetName val="Master Data"/>
      <sheetName val="ALLEMAGNE"/>
      <sheetName val="总公司2002_12_31"/>
      <sheetName val="12月_原_"/>
      <sheetName val="P1_Spec_of_gauge(Japanese)"/>
      <sheetName val="P2_Fastening_Point_1"/>
      <sheetName val="Y11-B表"/>
      <sheetName val="04G01PAGOS"/>
      <sheetName val="ITEMS"/>
      <sheetName val="Macro1"/>
      <sheetName val="ﾍﾞﾀﾘｽﾄ"/>
      <sheetName val="DFV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table"/>
      <sheetName val="DESPLEGABLES"/>
      <sheetName val="数据源2"/>
      <sheetName val="PU"/>
      <sheetName val="勤務ｼﾌﾄﾍﾞｰｽ表_下期2"/>
      <sheetName val="入力規制"/>
      <sheetName val="班部番別"/>
      <sheetName val="不具Cﾛｯﾄ"/>
      <sheetName val="Pre-concept AX0"/>
      <sheetName val="eDecision"/>
      <sheetName val="費目一覧"/>
      <sheetName val="圧造MAP"/>
      <sheetName val="入出存调整表"/>
      <sheetName val="月度计划"/>
      <sheetName val="月度"/>
      <sheetName val="2012年实际（财务数据）"/>
      <sheetName val="設計通知"/>
      <sheetName val="Fleet&amp;Test Incentive"/>
      <sheetName val="二轴P1齿轮生产线网络计划 "/>
      <sheetName val="壳体生产线网络计划"/>
      <sheetName val="ﾕｰｻﾞｰ設定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IP仕様一覧表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Reference data"/>
      <sheetName val="現行月額(DSのみ)"/>
      <sheetName val="Japan Data（実）"/>
      <sheetName val="追浜（済）"/>
      <sheetName val="課題ﾘｽﾄ"/>
      <sheetName val="奜昞柺堦棗"/>
      <sheetName val="自動入力ﾌｫｰﾏｯﾄ（ダミー）１"/>
      <sheetName val="自動入力ﾌｫｰﾏｯﾄ（BR受け）１"/>
      <sheetName val="自動入力ﾌｫｰﾏｯﾄ（ロック受け）１"/>
      <sheetName val="プルダウンリスト"/>
      <sheetName val="J716(KYOUDO)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変動追加"/>
      <sheetName val="20600工程A表"/>
      <sheetName val="オリジナル"/>
      <sheetName val="Request"/>
      <sheetName val="愛知・日デ"/>
      <sheetName val="CODE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商品化线"/>
      <sheetName val="Filters"/>
      <sheetName val="V1+V2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NO.1(1107)"/>
      <sheetName val="MF"/>
      <sheetName val="全体"/>
      <sheetName val="T1"/>
      <sheetName val="事務所引越見積書"/>
      <sheetName val="Offshore&amp;Onsite"/>
      <sheetName val="Pull_DownList"/>
      <sheetName val="数据验证用"/>
      <sheetName val="总体进度 "/>
      <sheetName val="类别"/>
      <sheetName val="sh_x005f_x005f_x005f_x0002__x005f_x005f_x005f_x0000__x0"/>
      <sheetName val="FBC86-07"/>
      <sheetName val="16-31"/>
      <sheetName val="sh_x005f_x005f_x005f_x0002_"/>
      <sheetName val="Material"/>
      <sheetName val="Action-Eff (LCV,CV)"/>
      <sheetName val="Action-Eff(MC)"/>
      <sheetName val="Data sheet"/>
      <sheetName val="Source files"/>
      <sheetName val="_x005f_x005f_x005f_x0000__x005f_x005f_x005f_x0000__x005"/>
      <sheetName val="总装设备"/>
      <sheetName val="SOTR211"/>
      <sheetName val="設変1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MasterInfo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block_ﾜｺﾞﾝ1"/>
      <sheetName val="Balance_Sheet1"/>
      <sheetName val="After_Sales_Supplier_#'s1"/>
      <sheetName val="NPV_Working1"/>
      <sheetName val="Hyp_DDRH1"/>
      <sheetName val="실DATA_1"/>
      <sheetName val="Hardware_Detail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設備能力"/>
      <sheetName val="Supervisor AOP Trim"/>
      <sheetName val="设置"/>
      <sheetName val="零三"/>
      <sheetName val="設変１"/>
      <sheetName val="Hardware_Detail3"/>
      <sheetName val="Hardware_Detail2"/>
      <sheetName val="各单位目标"/>
      <sheetName val="FN8"/>
      <sheetName val="初期03"/>
      <sheetName val="Work Days Input"/>
      <sheetName val="３ＲＤ組立４名編成"/>
      <sheetName val="Directions"/>
      <sheetName val="Define"/>
      <sheetName val="COA"/>
      <sheetName val="SCC"/>
      <sheetName val="Region Code"/>
      <sheetName val="Drop Down Menu"/>
      <sheetName val="区分"/>
      <sheetName val="Map"/>
      <sheetName val="TKBN_TKBNA"/>
      <sheetName val="sh_x005f_x005f_x005f_x005f_x005f_x005f_x005f_x0002__x00"/>
      <sheetName val="Dropdowns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IP担当リスト"/>
      <sheetName val="Drop down list"/>
      <sheetName val="memo"/>
      <sheetName val="Schedule"/>
      <sheetName val="Unit"/>
      <sheetName val="B3"/>
      <sheetName val="T&amp;G mapping"/>
      <sheetName val="Program List"/>
      <sheetName val="SUMSCHED"/>
      <sheetName val="00引导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胎动"/>
      <sheetName val="square1"/>
      <sheetName val="KEY"/>
      <sheetName val=" IB-PL-YTD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車会集約ﾞﾍﾞｰｽ表 下期 _x0000__x0000__x0000__x0000__x0000_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Safe Launch"/>
      <sheetName val="Euro"/>
      <sheetName val="PRC"/>
      <sheetName val="FY14"/>
      <sheetName val="sh_x005f_x0002__x005f_x0000__x005f_x0000__x0000惔捆"/>
      <sheetName val="数据验证"/>
      <sheetName val="周分类"/>
      <sheetName val="Venucia"/>
      <sheetName val="Sheet 0"/>
      <sheetName val="勤務???????表 下期"/>
      <sheetName val="勤務_______表 下期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NEW"/>
      <sheetName val="Metadata Lists"/>
      <sheetName val="●목차"/>
      <sheetName val="●현황"/>
      <sheetName val="sh_x005f_x0002__x005f_x0000__x0"/>
      <sheetName val="6月份工作总结"/>
      <sheetName val="SPT"/>
      <sheetName val="BOM Dec11"/>
      <sheetName val="中山低值"/>
      <sheetName val="专项报告 "/>
      <sheetName val="出国境培训行动计划"/>
      <sheetName val="WISE"/>
      <sheetName val="NPV解説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表格内容自动选项"/>
      <sheetName val="KC-1 FDﾗｲﾝ"/>
      <sheetName val="KC-1 RDﾗｲﾝ"/>
      <sheetName val="申請区分と申請コード"/>
      <sheetName val="SOS"/>
      <sheetName val="BACK UP"/>
      <sheetName val="Result table"/>
      <sheetName val="日计划班产"/>
      <sheetName val="下拉菜单选项"/>
      <sheetName val="格式序列内容"/>
      <sheetName val="在庫要因"/>
      <sheetName val="配布先"/>
      <sheetName val="(カメラ)要望事項"/>
      <sheetName val="DROP LIST BODY#3"/>
      <sheetName val="勤務ｼﾌﾄﾍﾞｰｽ表 下期_x0002_"/>
      <sheetName val="車会集約ﾞﾍﾞｰｽ表 下期_x0002_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Each line model DPHU Monthly"/>
      <sheetName val="Each shop DPHU"/>
      <sheetName val="Concern Data"/>
      <sheetName val="RC5.5"/>
      <sheetName val="진행 DATA (2)"/>
      <sheetName val="案件コード定義"/>
      <sheetName val="Tipo de viaje"/>
      <sheetName val="Expenses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Budget lines list"/>
      <sheetName val="Listas desplegables opex"/>
      <sheetName val="Listas desplegables capex"/>
      <sheetName val="EXH各ライン負荷検討"/>
      <sheetName val="17MTP MS#1收入（16-25）"/>
      <sheetName val="4、分析图(预测比预算）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表"/>
      <sheetName val="DropDown List"/>
      <sheetName val="整理"/>
      <sheetName val="712"/>
      <sheetName val="行业类别及工艺大小类"/>
      <sheetName val="集計結果"/>
      <sheetName val="93"/>
      <sheetName val="09年1-12月应收账款"/>
      <sheetName val="FX rate"/>
      <sheetName val="FY18"/>
      <sheetName val="FX"/>
      <sheetName val="Retail_OctReply"/>
      <sheetName val="Assumption sheet"/>
      <sheetName val="PMCalculationSheet"/>
      <sheetName val="Tablas"/>
      <sheetName val="工程別"/>
      <sheetName val="CC"/>
      <sheetName val="数据库"/>
      <sheetName val="sh_x0002__x0000__x0"/>
      <sheetName val="设备维修费"/>
      <sheetName val="km"/>
      <sheetName val="BP0(bz0)見積もり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Logistic"/>
      <sheetName val="Slide 8 (2)"/>
      <sheetName val="Currency"/>
      <sheetName val="BBC Qashqai MSRP"/>
      <sheetName val="MI1(detail-1)"/>
      <sheetName val="MI1(detail-2)"/>
      <sheetName val="MI1"/>
      <sheetName val="MI3"/>
      <sheetName val="MI4"/>
      <sheetName val="MI5"/>
      <sheetName val="MI6"/>
      <sheetName val="MC DES"/>
      <sheetName val="chart2"/>
      <sheetName val="gzfs-sap"/>
      <sheetName val="2018年预算"/>
      <sheetName val="8-2.KOR'07MY変動質量表"/>
      <sheetName val="PAD型単価"/>
      <sheetName val="Fuel gauge data (V-up)"/>
      <sheetName val="Mapping List"/>
      <sheetName val="VES号車"/>
      <sheetName val="構成一覧_リスト (架台以外)_(ブランク)"/>
      <sheetName val="構成一覧_絵 (架台以外)_(ブランク)"/>
      <sheetName val="ptpcost1"/>
      <sheetName val="ﾌﾟﾙﾀﾞｳﾝ"/>
      <sheetName val="コード"/>
      <sheetName val="NNE GM walk"/>
      <sheetName val="Menus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ProjectMaintenance"/>
      <sheetName val="Hard䕝皚ૐɣ"/>
      <sheetName val="×圧入力計算cyl"/>
      <sheetName val="荷重1  ピーク荷重"/>
      <sheetName val="荷重1  区間判定荷重"/>
      <sheetName val="荷重1   ピーク距離"/>
      <sheetName val="sh_x0002_???h"/>
      <sheetName val="G_NOR+LAUNCHIက_x0000_ 엦܂⾎/_x0000_䀀"/>
      <sheetName val="原価センタ(削除しないで！)"/>
      <sheetName val="掛率表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Category Code 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2012年PU预算和实绩比较 (2)"/>
      <sheetName val="Capital"/>
      <sheetName val="Stamping"/>
      <sheetName val="Database"/>
      <sheetName val="List table"/>
      <sheetName val="Staff"/>
      <sheetName val="02年ﾄﾞｶ停"/>
      <sheetName val="引用"/>
      <sheetName val="51-右"/>
      <sheetName val="Plan2"/>
      <sheetName val="N°0 BDM"/>
      <sheetName val="Orders"/>
      <sheetName val="company list"/>
      <sheetName val="options"/>
      <sheetName val="Z8 BASE"/>
      <sheetName val="ﾒｰｶｰ名"/>
      <sheetName val="HUNIT"/>
      <sheetName val="斜面モデル（発進時）X11C"/>
      <sheetName val="投資ﾌｫﾛｰ"/>
      <sheetName val="DB"/>
      <sheetName val="Appendix-1"/>
      <sheetName val="drop lists"/>
      <sheetName val="sh_x005f_x0002__x005f"/>
      <sheetName val="Lightworks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SelectList"/>
      <sheetName val="sh_x005f_x005f_x005f_x005f_x005f_x005f_x005f_x0002_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2.1软件架构"/>
      <sheetName val="3.9监视设计"/>
      <sheetName val="4.1数据归档方案"/>
      <sheetName val="1.2需求分析"/>
      <sheetName val="目录"/>
      <sheetName val="計算???"/>
      <sheetName val="PAGE 2"/>
      <sheetName val="PAGE 1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G_NOR+LAUNCHIက"/>
      <sheetName val="G_NOR+LAUNCHIñ"/>
      <sheetName val="Lista de Proveedores"/>
      <sheetName val="Responsable+ CESCOS"/>
      <sheetName val="Comprador"/>
      <sheetName val="Cuentas"/>
      <sheetName val="Report"/>
      <sheetName val="DATOS"/>
      <sheetName val="#20-5000t  上期"/>
      <sheetName val="Githa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換算型数定義"/>
      <sheetName val="Assumption"/>
      <sheetName val="8D Form"/>
      <sheetName val="sample format"/>
      <sheetName val="FY03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高管培训报表名词释义"/>
      <sheetName val="项目管理一元纀"/>
      <sheetName val="Arkusz1"/>
      <sheetName val="Names"/>
      <sheetName val="FI "/>
      <sheetName val="Precios"/>
      <sheetName val="数据来源"/>
      <sheetName val="APリスト"/>
      <sheetName val="TB"/>
      <sheetName val="项目管理一元㭌"/>
      <sheetName val="下拉菜单"/>
      <sheetName val="業務計画"/>
      <sheetName val="全仕向地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Rep1"/>
      <sheetName val="Rep2"/>
      <sheetName val="ROYALTY(RUNG)"/>
      <sheetName val="395WW売価見積"/>
      <sheetName val="月度報告書"/>
      <sheetName val="神奈川生産部"/>
      <sheetName val="调试线故障表"/>
      <sheetName val="_x005f_x005f_x005f_x005f_x005f_x005f_x005f_x0000__x005f"/>
      <sheetName val="statistical data"/>
      <sheetName val="参考信息-基础数据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sh_x0002____h"/>
      <sheetName val="計算___"/>
      <sheetName val="sh___h"/>
      <sheetName val="GCS"/>
      <sheetName val="List Box"/>
      <sheetName val="AvailableAccountsList"/>
      <sheetName val="DATA BASE"/>
      <sheetName val="판매계획"/>
      <sheetName val="15年推移"/>
      <sheetName val="３ＲＤ組立４名藘_x001e_"/>
      <sheetName val="总公司2002_12_3_x0000__x0000_"/>
      <sheetName val="总公司2002_12_3㘜ˍ"/>
      <sheetName val="設備㘜Ȓ"/>
      <sheetName val="設備䄄Ȣ"/>
      <sheetName val="Japan Budget Performance Budge "/>
      <sheetName val="slide 2 P&amp;L  Ch"/>
      <sheetName val="P &amp; L"/>
      <sheetName val="Exp-WH-Lab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草稿"/>
      <sheetName val="9-18数据统计（SZ)"/>
      <sheetName val="月"/>
      <sheetName val="Z8 BASE ASS"/>
      <sheetName val="VTT 02.08-03.09"/>
      <sheetName val="Vehicle Plan"/>
      <sheetName val="任务总体看板"/>
      <sheetName val="sh_x0002__x00"/>
      <sheetName val="_x0000__x005f"/>
      <sheetName val="sh_x005"/>
      <sheetName val="___@D____"/>
      <sheetName val="勿删除"/>
      <sheetName val="对照专用表"/>
      <sheetName val="NInvest Stamping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AT007数据统计"/>
      <sheetName val="能力表 (J12)"/>
      <sheetName val="DO NOT TOUCH"/>
      <sheetName val="Categories"/>
      <sheetName val="sh_x0000惔捆"/>
      <sheetName val="sh_x0002__x005f"/>
      <sheetName val="マスタシート"/>
      <sheetName val="交渉状態"/>
      <sheetName val="１１月"/>
      <sheetName val="COSTOxOPERAI"/>
      <sheetName val="#REF "/>
      <sheetName val="勤務ｼﾌﾄﾍﾞｰｽ表 下期 "/>
      <sheetName val="???@D????"/>
      <sheetName val="管理提升"/>
      <sheetName val="数据表"/>
      <sheetName val="3-前提 (最终版）"/>
      <sheetName val="3.４Ｒ損益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#20-5000t__上期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勤務ｼﾌﾄﾍﾞｰｽ_x0000__x0000_쨨ᯧ⃤"/>
      <sheetName val="勤務ｼﾌﾄﾍﾞｰｽ_x0000__x0000_䲨✏⃤"/>
      <sheetName val="数表"/>
      <sheetName val="领航外部物料组分类"/>
      <sheetName val="CAMCAL1"/>
      <sheetName val="Civac C11"/>
      <sheetName val="Check sheet_N"/>
      <sheetName val="Info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sh_x005f_x005f_x005f_x005F_x005f_x0002__x00"/>
      <sheetName val="process cost"/>
      <sheetName val="MessageList"/>
      <sheetName val="仕損・臨外"/>
      <sheetName val="間接ｸﾞﾗﾌ"/>
      <sheetName val="Input data in Mar'19"/>
      <sheetName val="Summary"/>
      <sheetName val="ｉ１１９"/>
      <sheetName val="Master list 日本円換算参照先"/>
      <sheetName val="設備棌!"/>
      <sheetName val="00Explanation 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様_見積もり基点"/>
      <sheetName val="Raw Data"/>
      <sheetName val="Currency reference"/>
      <sheetName val="勤務ｼﾌﾄﾍﾞｰｽ"/>
      <sheetName val="設通フィルタリング"/>
      <sheetName val="稿_x0000_䈀蓆‰㔬ఀ"/>
      <sheetName val="CPRP ALL (OEM &amp; GNP)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AvailableCostCentersList"/>
      <sheetName val="序列 共通"/>
      <sheetName val="N値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_x005f_x005f_x005f_x005f_"/>
      <sheetName val="sh_x005f_x005f_x005f_x005f_x005f_x005f_x005f_x005f_x005"/>
      <sheetName val="major"/>
      <sheetName val="1.2天窗过往课题矩阵表"/>
      <sheetName val="Root Cause and Description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G-C func"/>
      <sheetName val="定義表"/>
      <sheetName val="附 IS事业部部门&amp;领域清单"/>
      <sheetName val="Vibrate test"/>
      <sheetName val="数据（勿删）"/>
      <sheetName val="填写说明"/>
      <sheetName val="mm10"/>
      <sheetName val="Summary Report"/>
      <sheetName val="selection data"/>
      <sheetName val="Del'y Plan Okt 18R"/>
      <sheetName val="AvailableOrdersList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5Y"/>
      <sheetName val="MESLL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Analyse de valeur - Feuille 1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成本中心代码表"/>
      <sheetName val="原単位表00"/>
      <sheetName val="数据源"/>
      <sheetName val="選択用リスト"/>
      <sheetName val="PTR台손익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eqpmad2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Key DONOT EDIT"/>
      <sheetName val="Key "/>
      <sheetName val="Ref for dropdown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Sheet1 "/>
      <sheetName val="筛选项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発注予定メモ"/>
      <sheetName val="各种手当"/>
      <sheetName val="Mapping"/>
      <sheetName val="T  B"/>
      <sheetName val="Staff List"/>
      <sheetName val="A14_g280"/>
      <sheetName val="A14_g279"/>
      <sheetName val="設備永䥲"/>
      <sheetName val="总公司2002_12_3_x0002__x0000_"/>
      <sheetName val="【参考】LF400-Data"/>
      <sheetName val="【参考】IQ-Data"/>
      <sheetName val="Sensitive"/>
      <sheetName val="BRAKE"/>
      <sheetName val="相関確認"/>
      <sheetName val="労調SA"/>
      <sheetName val="部品一览表"/>
      <sheetName val="其它数据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ギブ"/>
      <sheetName val="計算表"/>
      <sheetName val="計画書 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总表"/>
      <sheetName val="??????"/>
      <sheetName val="MMAL2WD"/>
      <sheetName val="MMAL4WD"/>
      <sheetName val="リスト表"/>
      <sheetName val="Scenario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総益明細表①"/>
      <sheetName val="TEMP"/>
      <sheetName val="業績　BS・CF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#REF・xls・&gt;_xd97c_栉_x0000__x0000_"/>
      <sheetName val="#REF _x0000__x0000_ކ__x0000__x0"/>
      <sheetName val="勤務ｼﾌﾄﾍﾞｰｽ表 下期 _x0000__x0000__x0"/>
      <sheetName val="DATA NORMAL"/>
      <sheetName val="Charts (2)"/>
      <sheetName val="BP 19"/>
      <sheetName val="Constant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工数データ"/>
      <sheetName val="Keys"/>
      <sheetName val="M-Ve"/>
      <sheetName val="dd96.1.18"/>
      <sheetName val="目次"/>
      <sheetName val="NSC's &amp; HQ's G&amp;A ratio BP04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NInvest_Stamping4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Calcul_BFR4"/>
      <sheetName val="data_for_control4"/>
      <sheetName val="After_sales4"/>
      <sheetName val="DATA_BASE3"/>
      <sheetName val="statistical_data3"/>
      <sheetName val="DO_NOT_TOUCH2"/>
      <sheetName val="sample_format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FI_4"/>
      <sheetName val="List_Box5"/>
      <sheetName val="Vehicle_Plan3"/>
      <sheetName val="能力表_(J12)2"/>
      <sheetName val="Japan_Budget_Performance_Budge2"/>
      <sheetName val="slide_2_P&amp;L__Ch2"/>
      <sheetName val="P_&amp;_L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Input_data_in_Mar'19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Root_Cause_and_Description2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中文（1）"/>
      <sheetName val="PIC model events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技术颜色试做日程 （邱） 12月份 "/>
      <sheetName val="产品明细2017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Rute การแจ้งปัญหา "/>
      <sheetName val="”M‰„|”Â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Select Item"/>
      <sheetName val="プルダウン"/>
      <sheetName val="MN T.B."/>
      <sheetName val="Ã«ÀûÂÊ·ÖÎö±í"/>
      <sheetName val="K(GDH)"/>
      <sheetName val="QTR Data Analysis"/>
      <sheetName val="A-General"/>
      <sheetName val="Sum2000"/>
      <sheetName val="303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ﾛｲ(北米)"/>
      <sheetName val="Ｍss.４Ｒ要員"/>
      <sheetName val="※210415_Jatco台単"/>
      <sheetName val="2013异常速报输入"/>
      <sheetName val="20"/>
      <sheetName val="売上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Campas-Mercados"/>
      <sheetName val="数据汇总表"/>
      <sheetName val="监察分析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数据暂存"/>
      <sheetName val="SPDL耐久"/>
      <sheetName val="1.見積サマリ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NPV Data"/>
      <sheetName val="Dept"/>
      <sheetName val="Plant II 99-2"/>
      <sheetName val="COVER明細"/>
      <sheetName val="sh_x005f_x005f_x005f_x005F_x005f_x0002_"/>
      <sheetName val="_x005f_x005f_x005F"/>
      <sheetName val="M1master"/>
      <sheetName val="Sheet312"/>
      <sheetName val="TOOLS"/>
      <sheetName val="其他包材"/>
      <sheetName val="基础数据"/>
      <sheetName val="数据定义1"/>
      <sheetName val="07-6068"/>
      <sheetName val="40-2701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Hardware Info"/>
      <sheetName val="PAGE_27"/>
      <sheetName val="PAGE_17"/>
      <sheetName val="車会集約ﾞﾍﾞｰｽ表_下期_7"/>
      <sheetName val="sample_format6"/>
      <sheetName val="2_1软件架构7"/>
      <sheetName val="3_9监视设计7"/>
      <sheetName val="4_1数据归档方案7"/>
      <sheetName val="1_2需求分析7"/>
      <sheetName val="Input_data_in_Mar'194"/>
      <sheetName val="Lista_de_Proveedores7"/>
      <sheetName val="Responsable+_CESCOS7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DATA_BASE5"/>
      <sheetName val="#REF_3"/>
      <sheetName val="勤務ｼﾌﾄﾍﾞｰｽ表_下期_3"/>
      <sheetName val="statistical_data5"/>
      <sheetName val="Calcul_BFR6"/>
      <sheetName val="data_for_control6"/>
      <sheetName val="After_sales6"/>
      <sheetName val="Vehicle_Plan5"/>
      <sheetName val="Japan_Budget_Performance_Budge4"/>
      <sheetName val="slide_2_P&amp;L__Ch4"/>
      <sheetName val="P_&amp;_L4"/>
      <sheetName val="NInvest_Stamping6"/>
      <sheetName val="DO_NOT_TOUCH4"/>
      <sheetName val="Root_Cause_and_Description4"/>
      <sheetName val="Z8_BASE_ASS3"/>
      <sheetName val="VTT_02_08-03_093"/>
      <sheetName val="3-前提_(最终版）3"/>
      <sheetName val="3_４Ｒ損益3"/>
      <sheetName val="process_cost3"/>
      <sheetName val="Civac_C113"/>
      <sheetName val="Check_sheet_N3"/>
      <sheetName val="Master_list_日本円換算参照先3"/>
      <sheetName val="能力表_(J12)3"/>
      <sheetName val="1_6_13"/>
      <sheetName val="00Explanation_3"/>
      <sheetName val="CPRP_ALL_(OEM_&amp;_GNP)2"/>
      <sheetName val="Raw_Data2"/>
      <sheetName val="車会集約ﾞﾍﾞｰｽ表_下期_?????2"/>
      <sheetName val="Summary_Report2"/>
      <sheetName val="序列_共通2"/>
      <sheetName val="Currency_reference2"/>
      <sheetName val="Cost_Touch_up2"/>
      <sheetName val="1_2天窗过往课题矩阵表2"/>
      <sheetName val="selection_data2"/>
      <sheetName val="Del'y_Plan_Okt_18R2"/>
      <sheetName val="Q2_Cars_Audit_(Done)2"/>
      <sheetName val="Q4_Supplier_(Done)2"/>
      <sheetName val="ocean_voyage4"/>
      <sheetName val="車会集約ﾞﾍﾞｰｽ表_下期_8"/>
      <sheetName val="PAGE_28"/>
      <sheetName val="PAGE_18"/>
      <sheetName val="8D_Form7"/>
      <sheetName val="sample_format7"/>
      <sheetName val="2_1软件架构8"/>
      <sheetName val="3_9监视设计8"/>
      <sheetName val="4_1数据归档方案8"/>
      <sheetName val="1_2需求分析8"/>
      <sheetName val="Input_data_in_Mar'195"/>
      <sheetName val="Lista_de_Proveedores8"/>
      <sheetName val="Responsable+_CESCOS8"/>
      <sheetName val="#20-5000t__上期7"/>
      <sheetName val="日报源_Source_for_Daily_Report7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List_Box6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Z8_BASE_ASS4"/>
      <sheetName val="VTT_02_08-03_094"/>
      <sheetName val="3-前提_(最终版）4"/>
      <sheetName val="3_４Ｒ損益4"/>
      <sheetName val="process_cost4"/>
      <sheetName val="Civac_C114"/>
      <sheetName val="Check_sheet_N4"/>
      <sheetName val="Master_list_日本円換算参照先4"/>
      <sheetName val="能力表_(J12)4"/>
      <sheetName val="1_6_14"/>
      <sheetName val="00Explanation_4"/>
      <sheetName val="CPRP_ALL_(OEM_&amp;_GNP)3"/>
      <sheetName val="#REF_4"/>
      <sheetName val="勤務ｼﾌﾄﾍﾞｰｽ表_下期_4"/>
      <sheetName val="Raw_Data3"/>
      <sheetName val="車会集約ﾞﾍﾞｰｽ表_下期_?????3"/>
      <sheetName val="Q2_Cars_Audit_(Done)3"/>
      <sheetName val="Q4_Supplier_(Done)3"/>
      <sheetName val="Currency_reference3"/>
      <sheetName val="ocean_voyage5"/>
      <sheetName val="selection_data3"/>
      <sheetName val="Del'y_Plan_Okt_18R3"/>
      <sheetName val="序列_共通3"/>
      <sheetName val="Summary_Report3"/>
      <sheetName val="Cost_Touch_up3"/>
      <sheetName val="1_2天窗过往课题矩阵表3"/>
      <sheetName val="G-C_func2"/>
      <sheetName val="車会集約ﾞﾍﾞｰｽ表_下期_9"/>
      <sheetName val="PAGE_29"/>
      <sheetName val="PAGE_19"/>
      <sheetName val="8D_Form8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#20-5000t__上期8"/>
      <sheetName val="日报源_Source_for_Daily_Report8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List_Box7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G-C_func3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MPL_技連22"/>
      <sheetName val="342E_BLOCK22"/>
      <sheetName val="信息费用预算表(A4)_22"/>
      <sheetName val="5_1__Volume_assumptions22"/>
      <sheetName val="Europe_PU-122"/>
      <sheetName val="391_各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HS_HB_NE_dr_120"/>
      <sheetName val="总公司2002_12_3120"/>
      <sheetName val="12月_原_20"/>
      <sheetName val="(9A)_J-Market_04190219"/>
      <sheetName val="P1_Spec_of_gauge(Japanese)20"/>
      <sheetName val="P2_Fastening_Point_120"/>
      <sheetName val="040_適用車種コード情報19"/>
      <sheetName val="Nissan_YTD19"/>
      <sheetName val="roadmap_U-van19"/>
      <sheetName val="R-1_6_2・900_E370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Hardware_Detail21"/>
      <sheetName val="G_NOR+LAUNCHING_QR_ZV719"/>
      <sheetName val="Master_2_019"/>
      <sheetName val="rentab_19"/>
      <sheetName val="諸元比較詳細２_５ﾄﾝ19"/>
      <sheetName val="05MY_USA18"/>
      <sheetName val="FNFR_Code18"/>
      <sheetName val="Master_Data18"/>
      <sheetName val="Reference_data18"/>
      <sheetName val="Pre-concept_AX018"/>
      <sheetName val="OE_AC#4111118"/>
      <sheetName val="名古屋支店業務用帳票最新版_xls18"/>
      <sheetName val="Fleet&amp;Test_Incentive18"/>
      <sheetName val="二轴P1齿轮生产线网络计划_18"/>
      <sheetName val="show_of_spot17"/>
      <sheetName val="Cut_Over_File_Config_17"/>
      <sheetName val="Method_of_supply_and_picking18"/>
      <sheetName val="input_list18"/>
      <sheetName val="项目日报-e3S-P&amp;PLS改造项目_(2)17"/>
      <sheetName val="Japan_Data（実）17"/>
      <sheetName val="DROP_LIST_BODY#314"/>
      <sheetName val="cash_flow18"/>
      <sheetName val="NO_1(1107)17"/>
      <sheetName val="Action-Eff_(LCV,CV)17"/>
      <sheetName val="总体进度_17"/>
      <sheetName val="Data_sheet17"/>
      <sheetName val="Source_files17"/>
      <sheetName val="1_23役員会資料17"/>
      <sheetName val="Section_117"/>
      <sheetName val="Supervisor_AOP_Trim17"/>
      <sheetName val="Work_Days_Input17"/>
      <sheetName val="Region_Code17"/>
      <sheetName val="Drop_Down_Menu17"/>
      <sheetName val="Drop_down_list14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T&amp;G_mapping14"/>
      <sheetName val="Safe_Launch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heet_014"/>
      <sheetName val="_IB-PL-YTD14"/>
      <sheetName val="BOM_Dec1114"/>
      <sheetName val="专项报告_14"/>
      <sheetName val="내수1_8GL14"/>
      <sheetName val="Model_Years14"/>
      <sheetName val="評価_evaluation_FY14_4-914"/>
      <sheetName val="Result_table14"/>
      <sheetName val="BACK_UP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Each_line_model_DPHU_Monthly14"/>
      <sheetName val="Each_shop_DPHU14"/>
      <sheetName val="Concern_Data14"/>
      <sheetName val="RC5_514"/>
      <sheetName val="진행_DATA_(2)14"/>
      <sheetName val="Tipo_de_viaje14"/>
      <sheetName val="17MTP_MS#1收入（16-25）14"/>
      <sheetName val="DropDown_List14"/>
      <sheetName val="Budget_lines_list14"/>
      <sheetName val="Listas_desplegables_opex14"/>
      <sheetName val="Listas_desplegables_capex14"/>
      <sheetName val="Assumption_sheet14"/>
      <sheetName val="FX_rate13"/>
      <sheetName val="Slide_8_(2)13"/>
      <sheetName val="車会集約ﾞﾍﾞｰｽ表_下期_10"/>
      <sheetName val="PAGE_210"/>
      <sheetName val="PAGE_110"/>
      <sheetName val="NNE_GM_walk14"/>
      <sheetName val="BBC_Qashqai_MSRP14"/>
      <sheetName val="MC_DES13"/>
      <sheetName val="8-2_KOR'07MY変動質量表13"/>
      <sheetName val="Fuel_gauge_data_(V-up)13"/>
      <sheetName val="構成一覧_リスト_(架台以外)_(ブランク)13"/>
      <sheetName val="構成一覧_絵_(架台以外)_(ブランク)13"/>
      <sheetName val="Mapping_List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07_CP08_BIS13"/>
      <sheetName val="国产件原式样_(不含CVT)13"/>
      <sheetName val="Category_Code_13"/>
      <sheetName val="8D_Form9"/>
      <sheetName val="2012年PU预算和实绩比较_(2)13"/>
      <sheetName val="List_table13"/>
      <sheetName val="Z8_BASE13"/>
      <sheetName val="N°0_BDM12"/>
      <sheetName val="company_list12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drop_lists12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MPL_技連23"/>
      <sheetName val="342E_BLOCK23"/>
      <sheetName val="信息费用预算表(A4)_23"/>
      <sheetName val="5_1__Volume_assumptions23"/>
      <sheetName val="Europe_PU-123"/>
      <sheetName val="391_各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HS_HB_NE_dr_121"/>
      <sheetName val="总公司2002_12_3121"/>
      <sheetName val="12月_原_21"/>
      <sheetName val="(9A)_J-Market_04190220"/>
      <sheetName val="P1_Spec_of_gauge(Japanese)21"/>
      <sheetName val="P2_Fastening_Point_121"/>
      <sheetName val="040_適用車種コード情報20"/>
      <sheetName val="Nissan_YTD20"/>
      <sheetName val="roadmap_U-van20"/>
      <sheetName val="R-1_6_2・900_E370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Hardware_Detail22"/>
      <sheetName val="G_NOR+LAUNCHING_QR_ZV720"/>
      <sheetName val="Master_2_020"/>
      <sheetName val="rentab_20"/>
      <sheetName val="諸元比較詳細２_５ﾄﾝ20"/>
      <sheetName val="05MY_USA19"/>
      <sheetName val="FNFR_Code19"/>
      <sheetName val="Master_Data19"/>
      <sheetName val="Reference_data19"/>
      <sheetName val="Pre-concept_AX019"/>
      <sheetName val="OE_AC#4111119"/>
      <sheetName val="名古屋支店業務用帳票最新版_xls19"/>
      <sheetName val="Fleet&amp;Test_Incentive19"/>
      <sheetName val="二轴P1齿轮生产线网络计划_19"/>
      <sheetName val="show_of_spot18"/>
      <sheetName val="Cut_Over_File_Config_18"/>
      <sheetName val="Method_of_supply_and_picking19"/>
      <sheetName val="input_list19"/>
      <sheetName val="项目日报-e3S-P&amp;PLS改造项目_(2)18"/>
      <sheetName val="Japan_Data（実）18"/>
      <sheetName val="DROP_LIST_BODY#315"/>
      <sheetName val="cash_flow19"/>
      <sheetName val="NO_1(1107)18"/>
      <sheetName val="Action-Eff_(LCV,CV)18"/>
      <sheetName val="总体进度_18"/>
      <sheetName val="Data_sheet18"/>
      <sheetName val="Source_files18"/>
      <sheetName val="1_23役員会資料18"/>
      <sheetName val="Section_118"/>
      <sheetName val="Supervisor_AOP_Trim18"/>
      <sheetName val="Work_Days_Input18"/>
      <sheetName val="Region_Code18"/>
      <sheetName val="Drop_Down_Menu18"/>
      <sheetName val="Drop_down_list15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T&amp;G_mapping15"/>
      <sheetName val="Safe_Launch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heet_015"/>
      <sheetName val="_IB-PL-YTD15"/>
      <sheetName val="BOM_Dec1115"/>
      <sheetName val="专项报告_15"/>
      <sheetName val="내수1_8GL15"/>
      <sheetName val="Model_Years15"/>
      <sheetName val="評価_evaluation_FY14_4-915"/>
      <sheetName val="Result_table15"/>
      <sheetName val="BACK_UP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Each_line_model_DPHU_Monthly15"/>
      <sheetName val="Each_shop_DPHU15"/>
      <sheetName val="Concern_Data15"/>
      <sheetName val="RC5_515"/>
      <sheetName val="진행_DATA_(2)15"/>
      <sheetName val="Tipo_de_viaje15"/>
      <sheetName val="17MTP_MS#1收入（16-25）15"/>
      <sheetName val="DropDown_List15"/>
      <sheetName val="Budget_lines_list15"/>
      <sheetName val="Listas_desplegables_opex15"/>
      <sheetName val="Listas_desplegables_capex15"/>
      <sheetName val="Assumption_sheet15"/>
      <sheetName val="FX_rate14"/>
      <sheetName val="Slide_8_(2)14"/>
      <sheetName val="車会集約ﾞﾍﾞｰｽ表_下期_11"/>
      <sheetName val="PAGE_211"/>
      <sheetName val="PAGE_111"/>
      <sheetName val="NNE_GM_walk15"/>
      <sheetName val="BBC_Qashqai_MSRP15"/>
      <sheetName val="MC_DES14"/>
      <sheetName val="8-2_KOR'07MY変動質量表14"/>
      <sheetName val="Fuel_gauge_data_(V-up)14"/>
      <sheetName val="構成一覧_リスト_(架台以外)_(ブランク)14"/>
      <sheetName val="構成一覧_絵_(架台以外)_(ブランク)14"/>
      <sheetName val="Mapping_List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07_CP08_BIS14"/>
      <sheetName val="国产件原式样_(不含CVT)14"/>
      <sheetName val="Category_Code_14"/>
      <sheetName val="8D_Form10"/>
      <sheetName val="2012年PU预算和实绩比较_(2)14"/>
      <sheetName val="List_table14"/>
      <sheetName val="Z8_BASE14"/>
      <sheetName val="N°0_BDM13"/>
      <sheetName val="company_list13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drop_lists13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SL"/>
      <sheetName val="ELL"/>
      <sheetName val="Sheet2 (3)"/>
      <sheetName val="Cross cutting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附_IS事业部部门&amp;领域清单2"/>
      <sheetName val="Vibrate_test2"/>
      <sheetName val="Analyse_de_valeur_-_Feuille_12"/>
      <sheetName val="Key_DONOT_EDIT1"/>
      <sheetName val="Key_1"/>
      <sheetName val="Ref_for_dropdown1"/>
      <sheetName val="計画書_1"/>
      <sheetName val="Sheet1_1"/>
      <sheetName val="T__B1"/>
      <sheetName val="Staff_List1"/>
      <sheetName val="詎価_evaluation_FY14_4-911"/>
      <sheetName val="三星_1"/>
      <sheetName val="DATA_NORMAL1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一般職"/>
      <sheetName val="Sheet295"/>
      <sheetName val="Sheet294"/>
      <sheetName val="Sheet287"/>
      <sheetName val="Sheet316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附_IS事业部部门&amp;领域清单3"/>
      <sheetName val="Vibrate_test3"/>
      <sheetName val="Analyse_de_valeur_-_Feuille_13"/>
      <sheetName val="T__B2"/>
      <sheetName val="Staff_List2"/>
      <sheetName val="Sheet1_2"/>
      <sheetName val="Key_DONOT_EDIT2"/>
      <sheetName val="Key_2"/>
      <sheetName val="Ref_for_dropdown2"/>
      <sheetName val="Sheet300"/>
      <sheetName val="_x005f_x005f_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Graph"/>
      <sheetName val="TABLA DE DATOS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対象ライン"/>
      <sheetName val="5VZFE"/>
      <sheetName val="損益分岐点"/>
      <sheetName val="73(下)直直要員明細"/>
      <sheetName val="73(下)省人実績表 "/>
      <sheetName val="99上台数"/>
      <sheetName val="表紙_データ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HARN Name"/>
      <sheetName val="Wire Resistance"/>
      <sheetName val="Components Resistance AEK ver."/>
      <sheetName val="DATA_HEAD"/>
      <sheetName val="詎価_evaluation_FY14_4-912"/>
      <sheetName val="技术颜色试做日程_（邱）_12月份_1"/>
      <sheetName val="計画書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dd96_1_181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NSC's_&amp;_HQ's_G&amp;A_ratio_BP041"/>
      <sheetName val="PIC_model_events1"/>
      <sheetName val="Rute_การแจ้งปัญหา_1"/>
      <sheetName val="Select_Item1"/>
      <sheetName val="[工場長会議資料_xls]G_NOR_LAUNCHI____1"/>
      <sheetName val="附_IS事业部部门&amp;领域清单4"/>
      <sheetName val="Vibrate_test4"/>
      <sheetName val="Analyse_de_valeur_-_Feuille_14"/>
      <sheetName val="Sheet1_3"/>
      <sheetName val="詎価_evaluation_FY14_4-913"/>
      <sheetName val="T__B3"/>
      <sheetName val="Staff_List3"/>
      <sheetName val="Key_DONOT_EDIT3"/>
      <sheetName val="Key_3"/>
      <sheetName val="Ref_for_dropdown3"/>
      <sheetName val="技术颜色试做日程_（邱）_12月份_2"/>
      <sheetName val="計画書_3"/>
      <sheetName val="三星_2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2"/>
      <sheetName val="車会集約ﾞﾍﾞｰｽ表_下期______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三星_3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車会集約ﾞﾍﾞｰｽ表_下期______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_x0000_&quot;_x0000_&quot;_x0000_䓠޼_x0000_㿰_x0000__x0000_ꪇ⾦_x0002__x0000__x0000__x0000__x0000__x0000__x001b__x0000_$_x0000_$_x0000__x0000__x0000_"/>
      <sheetName val="sheet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Drop Down Lists"/>
      <sheetName val="Sheet6068"/>
      <sheetName val="工艺提案降成本 (2020年新增)"/>
      <sheetName val="Scoping"/>
      <sheetName val="Drop down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Tổng xuất "/>
      <sheetName val="full (2)"/>
      <sheetName val="Sheet6038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Nomenclature"/>
      <sheetName val="Pln Pdt"/>
      <sheetName val="sh_x005f_x0002__x005f_x0000___2"/>
      <sheetName val="sh_x005f_x0002__x005f_x0000___3"/>
      <sheetName val="sh_x005f_x0002__x005f_x0000___4"/>
      <sheetName val="#REF・xls・&gt;?"/>
      <sheetName val="para"/>
      <sheetName val="Anadhan K"/>
      <sheetName val="信息费用预算表(A4)"/>
      <sheetName val="信息库"/>
      <sheetName val="8月销量"/>
      <sheetName val="Sheet301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외주현황.wq1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TOUS"/>
      <sheetName val="DETAIL CAMPAGNES A3"/>
      <sheetName val="Collateral"/>
      <sheetName val="Disposition"/>
      <sheetName val="表2"/>
      <sheetName val="INVDAYS"/>
      <sheetName val="14年9月月度"/>
      <sheetName val="HOU143A"/>
      <sheetName val="COP"/>
      <sheetName val="Sheet5951"/>
      <sheetName val="大物部品"/>
      <sheetName val="採算"/>
      <sheetName val="MN_T_B_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Ｍss_４Ｒ要員1"/>
      <sheetName val="QTR_Data_Analysis1"/>
      <sheetName val="Chart_of_Account1"/>
      <sheetName val="Lease_AP_20081"/>
      <sheetName val="==Part_One1"/>
      <sheetName val="P_&amp;_L_Account1"/>
      <sheetName val="Problem_List1"/>
      <sheetName val="Headcount_Reduction1"/>
      <sheetName val="NPV_Data"/>
      <sheetName val="1_見積サマリ"/>
      <sheetName val="Plant_II_99-2"/>
      <sheetName val="RBAC_2022_Budget1"/>
      <sheetName val="Hardware_Info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Conso"/>
      <sheetName val="Sheet2_(3)"/>
      <sheetName val="Cross_cutting"/>
      <sheetName val="TABLA_DE_DATOS"/>
      <sheetName val="05F"/>
      <sheetName val="05FH"/>
      <sheetName val="06F"/>
      <sheetName val="02F"/>
      <sheetName val="Sheet5953"/>
      <sheetName val="Sheet5954"/>
      <sheetName val="HB"/>
      <sheetName val="营外收支"/>
      <sheetName val="管理"/>
      <sheetName val="附表6"/>
      <sheetName val="move"/>
      <sheetName val="#REF・xls・&gt;?栉_x0000__x0000_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73(下)省人実績表_"/>
      <sheetName val="Sheet305"/>
      <sheetName val="Sheet1340"/>
      <sheetName val="Sheet2734"/>
      <sheetName val="Sheet5572"/>
      <sheetName val="Sheet5573"/>
      <sheetName val="Sheet5574"/>
      <sheetName val="Sheet291"/>
      <sheetName val="LFW1 Results"/>
      <sheetName val="full_(2)"/>
      <sheetName val="Sheet297"/>
      <sheetName val="Sheet289"/>
      <sheetName val="Sheet288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Sheet7919"/>
      <sheetName val="Sheet4500"/>
      <sheetName val="Sheet4501"/>
      <sheetName val="Sheet4516"/>
      <sheetName val="伝票"/>
      <sheetName val="FY22　11月STR"/>
      <sheetName val="FY22　7月STR"/>
      <sheetName val="要因データ"/>
      <sheetName val="项目SOP数量"/>
      <sheetName val="1-10银行明细"/>
      <sheetName val="原材料变动表-金铜矿"/>
      <sheetName val="*1_Spec_of_gauge(Jap_x0000__x0000__x0000__x0000_e)17"/>
      <sheetName val="一覧１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9月1日坂本さん報告用グラフ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三星_4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車会集約ﾞﾍﾞｰｽ表_下期______4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  <sheetName val="STEP3_占有率算出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Sheet282"/>
      <sheetName val="Sheet5466"/>
      <sheetName val="Sheet5467"/>
      <sheetName val="#REF・xls・&gt;"/>
      <sheetName val="ＴＡ２"/>
      <sheetName val="EL DPU (A Shift)"/>
      <sheetName val="Price List"/>
      <sheetName val="RISQUE DE TAUX"/>
      <sheetName val="汇缴报告明细"/>
      <sheetName val="製品（売）"/>
      <sheetName val="製品（仕入）"/>
      <sheetName val="09年明细表"/>
      <sheetName val="車会集約ﾞﾍﾞｰｽ表 下期 _x005f_x0000__x005f_x0000__x0"/>
      <sheetName val="#REF_x005f_x0000__x005f_x0000__x005f_x0000__x000"/>
      <sheetName val="勤務ｼﾌﾄﾍﾞｰｽ表 下期_x005f_x0002__x005f_x0000__x00"/>
      <sheetName val="車会集約ﾞﾍﾞｰｽ表 下期_x005f_x0002__x005f_x0000__x00"/>
      <sheetName val="勤務ｼﾌﾄﾍﾞｰｽ表 下期_x005f_x0002_"/>
      <sheetName val="車会集約ﾞﾍﾞｰｽ表 下期_x005f_x0002_"/>
      <sheetName val="G_NOR+LAUNCHIက_x005f_x0000_ 엦܂⾎__x000"/>
      <sheetName val="G_NOR+LAUNCHI_x005f_x0000_"/>
      <sheetName val="G_NOR+LAUNCHIñ_x005f_x0000_Ԁ_x005f_x0000_䀀"/>
      <sheetName val="sh_x005f_x0002____h"/>
      <sheetName val="３ＲＤ組立４名藘_x005f_x001e_"/>
      <sheetName val="sh_x005f_x005f_x005f_x0002__x005f"/>
      <sheetName val="_x005f_x005f_x005f_x005f_x005f_x005f_x005f_x005f_x005f_x005f_"/>
      <sheetName val="ｺｽﾄ企画"/>
      <sheetName val="XL4Poppy"/>
      <sheetName val="3)-4  投資実績"/>
      <sheetName val="集計 (2)"/>
      <sheetName val="Basic_Information"/>
      <sheetName val="Perunit"/>
      <sheetName val="08年9月黄埔工厂用纸计划与实绩(9月)"/>
      <sheetName val="Sheet1748"/>
      <sheetName val="ＪＡ中国見積もり輸送ルート表（地域別）第１次"/>
      <sheetName val="任务完成情况统计看板"/>
      <sheetName val="HS_PANEL"/>
      <sheetName val="Plot Data"/>
      <sheetName val="PopCache"/>
      <sheetName val="原材料明细"/>
      <sheetName val="统计数据"/>
      <sheetName val="Sheet8602"/>
      <sheetName val="2_O_S510K"/>
      <sheetName val="Sheet296"/>
      <sheetName val="Sheet314"/>
      <sheetName val="150"/>
      <sheetName val="tongke-ht"/>
      <sheetName val="型上げ"/>
      <sheetName val="J94A-WT"/>
      <sheetName val="J51-J70-J76-EL"/>
      <sheetName val="h1.15-w16-NRT COND"/>
      <sheetName val="1A"/>
      <sheetName val="マスター"/>
      <sheetName val="切替情報"/>
      <sheetName val="Outgoing"/>
      <sheetName val="チェック編集部品定義書"/>
      <sheetName val="Source"/>
      <sheetName val="2月收入成本明细表"/>
      <sheetName val="WJ素材費"/>
      <sheetName val="条件表"/>
      <sheetName val="決算出日"/>
      <sheetName val="マスタ"/>
      <sheetName val="作業表Ａ"/>
      <sheetName val="ﾘｽﾄ"/>
      <sheetName val="２Ｒ 売上・収益推移"/>
      <sheetName val="軽戦略YOSHIMA"/>
      <sheetName val="CK2_P"/>
      <sheetName val="その他経"/>
      <sheetName val="ﾘﾝｸ（ﾒｰｶｰ№)"/>
      <sheetName val="工资推移表"/>
      <sheetName val="見本２"/>
      <sheetName val="HO &amp; Aust BS"/>
      <sheetName val="P5 ﾒﾀﾙ加工費(ﾚｰｻﾞｰ)"/>
      <sheetName val="ﾃﾞｰﾀ"/>
      <sheetName val="CODE(顧客) (2)"/>
      <sheetName val="ﾊﾟｲﾌﾟ"/>
      <sheetName val="部品情報"/>
      <sheetName val="冷延鋼板"/>
      <sheetName val="熱延鋼板"/>
      <sheetName val="他材料費"/>
      <sheetName val="K110"/>
      <sheetName val="G210"/>
      <sheetName val="O111"/>
      <sheetName val="h1_15-w16-NRT_COND"/>
      <sheetName val="２Ｒ_売上・収益推移"/>
      <sheetName val="HO_&amp;_Aust_BS"/>
      <sheetName val="P5_ﾒﾀﾙ加工費(ﾚｰｻﾞｰ)"/>
      <sheetName val="CODE(顧客)_(2)"/>
      <sheetName val="参照条件"/>
      <sheetName val="液圧拡張ｺｽﾄ比較"/>
      <sheetName val="暗騒音→等高線"/>
      <sheetName val="部門コード"/>
      <sheetName val="場所コード表"/>
      <sheetName val="SETEX"/>
      <sheetName val="2177_Invoice_Request3"/>
      <sheetName val="Decherd_Labor3"/>
      <sheetName val="Addt'l_Labor3"/>
      <sheetName val="Vallen_Mgmt3"/>
      <sheetName val="NP_Stores_21773"/>
      <sheetName val="NP_Stores_41233"/>
      <sheetName val="LOG_Summary3"/>
      <sheetName val="Yard_Switching3"/>
      <sheetName val="Package_returns3"/>
      <sheetName val="Ocean_Freight3"/>
      <sheetName val="Detention_Charges3"/>
      <sheetName val="Rack_Returns3"/>
      <sheetName val="Import_Inspection_Fees3"/>
      <sheetName val="Foreign_Prem_Air_Freight3"/>
      <sheetName val="Premium_Freight_Charges_AETCs3"/>
      <sheetName val="MN_T_B_3"/>
      <sheetName val="QTR_Data_Analysis3"/>
      <sheetName val="Chart_of_Account3"/>
      <sheetName val="Lease_AP_20083"/>
      <sheetName val="==Part_One3"/>
      <sheetName val="P_&amp;_L_Account3"/>
      <sheetName val="Ｍss_４Ｒ要員3"/>
      <sheetName val="Headcount_Reduction3"/>
      <sheetName val="Problem_List3"/>
      <sheetName val="RBAC_2022_Budget3"/>
      <sheetName val="NPV_Data2"/>
      <sheetName val="Hardware_Info2"/>
      <sheetName val="1_見積サマリ2"/>
      <sheetName val="Plant_II_99-22"/>
      <sheetName val="Sheet2_(3)2"/>
      <sheetName val="Cross_cutting2"/>
      <sheetName val="Changes_in_customer_master_fil2"/>
      <sheetName val="Lead_Schedule2"/>
      <sheetName val="Bilans_SPL2"/>
      <sheetName val="TB_31_10_2021_(clean)_Z0382"/>
      <sheetName val="TABLA_DE_DATOS2"/>
      <sheetName val="73(下)省人実績表_2"/>
      <sheetName val="ECOM_Periodique"/>
      <sheetName val="ECOM_Mensuel"/>
      <sheetName val="N7_CHINE_ttes_versions"/>
      <sheetName val="国企改革三年行动重点指标信息统计（更新至2022_09）"/>
      <sheetName val="工艺提案降成本_(2020年新增)"/>
      <sheetName val="Drop_down"/>
      <sheetName val="HARN_Name2"/>
      <sheetName val="Wire_Resistance2"/>
      <sheetName val="Components_Resistance_AEK_ver_2"/>
      <sheetName val="_工場長会議資料_xls_G_NOR_LAUNCHI____2"/>
      <sheetName val="Material_List"/>
      <sheetName val="외주현황_wq1"/>
      <sheetName val="DETAIL_CAMPAGNES_A3"/>
      <sheetName val="Drop_Down_Lists"/>
      <sheetName val="Tổng_xuất_"/>
      <sheetName val="Shopping_Summary"/>
      <sheetName val="Semanal_JCV_"/>
      <sheetName val="2015動支計畫_(4月)"/>
      <sheetName val="SU_BOM_20071213"/>
      <sheetName val="Validation_List"/>
      <sheetName val="Business_Plan"/>
      <sheetName val="VAVE_List"/>
      <sheetName val="Net_Sell"/>
      <sheetName val="Net_Summary"/>
      <sheetName val="PARTS_LIST"/>
      <sheetName val="STD_model"/>
      <sheetName val="LFW1_Results"/>
      <sheetName val="Sheet6832"/>
      <sheetName val="P1 main"/>
      <sheetName val="NP计划"/>
      <sheetName val="勤務ｼﾌﾄﾍﾞｰｽ表_下期29"/>
      <sheetName val="勤務ｼﾌﾄﾍﾞｰｽ・_下期29"/>
      <sheetName val="?d?l??_(full-SUV)29"/>
      <sheetName val="_d_l___(full-SUV)29"/>
      <sheetName val="表5-2_地区別CO2排出実績29"/>
      <sheetName val="MPL_技連29"/>
      <sheetName val="342E_BLOCK29"/>
      <sheetName val="信息费用预算表(A4)_29"/>
      <sheetName val="5_1__Volume_assumptions29"/>
      <sheetName val="Europe_PU-129"/>
      <sheetName val="391_各29"/>
      <sheetName val="Customer_input29"/>
      <sheetName val="(10)_ProdType29"/>
      <sheetName val="Destination_Table29"/>
      <sheetName val="FR_FDR_W28"/>
      <sheetName val="Benefits_Worksheet28"/>
      <sheetName val="Consolid_BS28"/>
      <sheetName val="Sales_by_Customer28"/>
      <sheetName val="HS_HB_NE_dr_127"/>
      <sheetName val="总公司2002_12_3127"/>
      <sheetName val="12月_原_27"/>
      <sheetName val="P1_Spec_of_gauge(Japanese)27"/>
      <sheetName val="P2_Fastening_Point_127"/>
      <sheetName val="R-1_6_2・900_E37026"/>
      <sheetName val="040_適用車種コード情報26"/>
      <sheetName val="(9A)_J-Market_04190226"/>
      <sheetName val="COSTES_NMUK26"/>
      <sheetName val="Nissan_YTD26"/>
      <sheetName val="roadmap_U-van26"/>
      <sheetName val="10年度管理图表_26"/>
      <sheetName val="Nissan_Backup26"/>
      <sheetName val="block_ﾜｺﾞﾝ26"/>
      <sheetName val="数据源_2013年26"/>
      <sheetName val="Balance_Sheet26"/>
      <sheetName val="NPV_Working26"/>
      <sheetName val="After_Sales_Supplier_#'s26"/>
      <sheetName val="Hyp_DDRH26"/>
      <sheetName val="실DATA_26"/>
      <sheetName val="rentab_26"/>
      <sheetName val="05MY_USA25"/>
      <sheetName val="FNFR_Code25"/>
      <sheetName val="Master_Data25"/>
      <sheetName val="G_NOR+LAUNCHING_QR_ZV726"/>
      <sheetName val="Master_2_026"/>
      <sheetName val="Hardware_Detail28"/>
      <sheetName val="諸元比較詳細２_５ﾄﾝ26"/>
      <sheetName val="Reference_data25"/>
      <sheetName val="Pre-concept_AX025"/>
      <sheetName val="OE_AC#4111125"/>
      <sheetName val="名古屋支店業務用帳票最新版_xls25"/>
      <sheetName val="项目日报-e3S-P&amp;PLS改造项目_(2)24"/>
      <sheetName val="Method_of_supply_and_picking25"/>
      <sheetName val="input_list25"/>
      <sheetName val="Fleet&amp;Test_Incentive25"/>
      <sheetName val="二轴P1齿轮生产线网络计划_25"/>
      <sheetName val="show_of_spot24"/>
      <sheetName val="Cut_Over_File_Config_24"/>
      <sheetName val="总体进度_24"/>
      <sheetName val="cash_flow25"/>
      <sheetName val="Japan_Data（実）24"/>
      <sheetName val="NO_1(1107)24"/>
      <sheetName val="1_23役員会資料24"/>
      <sheetName val="Action-Eff_(LCV,CV)24"/>
      <sheetName val="Source_files24"/>
      <sheetName val="SIAM_G-DMS23"/>
      <sheetName val="2016_0623"/>
      <sheetName val="2016_0523"/>
      <sheetName val="2016_0423"/>
      <sheetName val="2016_0323"/>
      <sheetName val="2016_0223"/>
      <sheetName val="2016_0123"/>
      <sheetName val="2015_1223"/>
      <sheetName val="2015_1123"/>
      <sheetName val="2015_1023"/>
      <sheetName val="2015_0923"/>
      <sheetName val="2015_0823"/>
      <sheetName val="2015_0723"/>
      <sheetName val="2015_0621"/>
      <sheetName val="2015_0521"/>
      <sheetName val="2015_0421"/>
      <sheetName val="2015_0321"/>
      <sheetName val="2015_0221"/>
      <sheetName val="2015_0121"/>
      <sheetName val="2014_1221"/>
      <sheetName val="2014_1121"/>
      <sheetName val="2014_1021"/>
      <sheetName val="2014_0921"/>
      <sheetName val="2014_0821"/>
      <sheetName val="2014_0721"/>
      <sheetName val="2014_0621"/>
      <sheetName val="2014_0521"/>
      <sheetName val="2014_0421"/>
      <sheetName val="2014_0321"/>
      <sheetName val="2014_0221"/>
      <sheetName val="2014_0121"/>
      <sheetName val="2013_1221"/>
      <sheetName val="2013_1121"/>
      <sheetName val="2013_1021"/>
      <sheetName val="2013_0921"/>
      <sheetName val="2013_0821"/>
      <sheetName val="2013_0721"/>
      <sheetName val="2013_0621"/>
      <sheetName val="2013_0521"/>
      <sheetName val="2013_0421"/>
      <sheetName val="2013_0321"/>
      <sheetName val="2013_0221"/>
      <sheetName val="2013_0121"/>
      <sheetName val="2012_1221"/>
      <sheetName val="2012_1121"/>
      <sheetName val="2012_1021"/>
      <sheetName val="2012_0921"/>
      <sheetName val="2012_0821"/>
      <sheetName val="2012_0721"/>
      <sheetName val="2012_0621"/>
      <sheetName val="2012_0521"/>
      <sheetName val="2012_0421"/>
      <sheetName val="2012_0321"/>
      <sheetName val="2012_0221"/>
      <sheetName val="2012_0121"/>
      <sheetName val="2011_1221"/>
      <sheetName val="2011_1121"/>
      <sheetName val="2011_1021"/>
      <sheetName val="2011_0921"/>
      <sheetName val="2011_0821"/>
      <sheetName val="2011_0721"/>
      <sheetName val="2011_0621"/>
      <sheetName val="2011_0521"/>
      <sheetName val="2011_0421"/>
      <sheetName val="2011_0321"/>
      <sheetName val="2011_0221"/>
      <sheetName val="2011_0121"/>
      <sheetName val="2010_1221"/>
      <sheetName val="2010_1121"/>
      <sheetName val="2010_1021"/>
      <sheetName val="2010_0921"/>
      <sheetName val="2010_0821"/>
      <sheetName val="2010_0721"/>
      <sheetName val="2010_0621"/>
      <sheetName val="2010_0521"/>
      <sheetName val="2010_0421"/>
      <sheetName val="2010_0321"/>
      <sheetName val="2010_0221"/>
      <sheetName val="2010_0121"/>
      <sheetName val="2009_1021"/>
      <sheetName val="2009_0921"/>
      <sheetName val="2009_0821"/>
      <sheetName val="2009_0721"/>
      <sheetName val="2009_0621"/>
      <sheetName val="2009_0521"/>
      <sheetName val="2009_0421"/>
      <sheetName val="2009_0321"/>
      <sheetName val="2009_0221"/>
      <sheetName val="2009_0121"/>
      <sheetName val="2008_1221"/>
      <sheetName val="2008_1121"/>
      <sheetName val="2008_1021"/>
      <sheetName val="2008_0921"/>
      <sheetName val="2008_0821"/>
      <sheetName val="2008_0721"/>
      <sheetName val="2008_0621"/>
      <sheetName val="2008_0521"/>
      <sheetName val="Data_sheet24"/>
      <sheetName val="Section_124"/>
      <sheetName val="Supervisor_AOP_Trim24"/>
      <sheetName val="Work_Days_Input24"/>
      <sheetName val="Sheet_021"/>
      <sheetName val="Region_Code24"/>
      <sheetName val="Drop_Down_Menu24"/>
      <sheetName val="Program_List21"/>
      <sheetName val="Drop_down_list21"/>
      <sheetName val="T&amp;G_mapping21"/>
      <sheetName val="勤務???????表_下期21"/>
      <sheetName val="勤務_______表_下期21"/>
      <sheetName val="Server_Configuration21"/>
      <sheetName val="封面_(2)21"/>
      <sheetName val="M_3_2_121"/>
      <sheetName val="M_3_2_221"/>
      <sheetName val="M_3_2_321"/>
      <sheetName val="M_3_2_421"/>
      <sheetName val="Metadata_Lists21"/>
      <sheetName val="KC-1_FDﾗｲﾝ21"/>
      <sheetName val="KC-1_RDﾗｲﾝ21"/>
      <sheetName val="Safe_Launch21"/>
      <sheetName val="_IB-PL-YTD21"/>
      <sheetName val="BOM_Dec1121"/>
      <sheetName val="专项报告_21"/>
      <sheetName val="내수1_8GL21"/>
      <sheetName val="Model_Years21"/>
      <sheetName val="評価_evaluation_FY14_4-921"/>
      <sheetName val="Result_table21"/>
      <sheetName val="BACK_UP21"/>
      <sheetName val="DROP_LIST_BODY#321"/>
      <sheetName val="NSC_KPI21"/>
      <sheetName val="パワポ貼付け_(Jul)21"/>
      <sheetName val="パワポ貼付け_(Jul)修正前21"/>
      <sheetName val="パワポ貼付け_(Jun)21"/>
      <sheetName val="パワポ貼付け_(May)21"/>
      <sheetName val="Service_Retention21"/>
      <sheetName val="New_vehicle_sales21"/>
      <sheetName val="FY17Sep_(DFL)21"/>
      <sheetName val="_FY16_CSI_RET_21"/>
      <sheetName val="OP_RET　グラフ21"/>
      <sheetName val="Each_line_model_DPHU_Monthly21"/>
      <sheetName val="Each_shop_DPHU21"/>
      <sheetName val="Concern_Data21"/>
      <sheetName val="RC5_521"/>
      <sheetName val="진행_DATA_(2)21"/>
      <sheetName val="Tipo_de_viaje21"/>
      <sheetName val="Fuel_gauge_data_(V-up)20"/>
      <sheetName val="17MTP_MS#1收入（16-25）21"/>
      <sheetName val="DropDown_List21"/>
      <sheetName val="Budget_lines_list21"/>
      <sheetName val="Listas_desplegables_opex21"/>
      <sheetName val="Listas_desplegables_capex21"/>
      <sheetName val="Assumption_sheet21"/>
      <sheetName val="Slide_8_(2)20"/>
      <sheetName val="構成一覧_リスト_(架台以外)_(ブランク)20"/>
      <sheetName val="構成一覧_絵_(架台以外)_(ブランク)20"/>
      <sheetName val="8-2_KOR'07MY変動質量表20"/>
      <sheetName val="ECU_List20"/>
      <sheetName val="F-_data20"/>
      <sheetName val="S_Ydata20"/>
      <sheetName val="電子技術４部_開発１１20"/>
      <sheetName val="Category_Code_20"/>
      <sheetName val="BBC_Qashqai_MSRP21"/>
      <sheetName val="FX_rate20"/>
      <sheetName val="NNE_GM_walk21"/>
      <sheetName val="Mapping_List20"/>
      <sheetName val="List_table20"/>
      <sheetName val="2007_CP08_BIS20"/>
      <sheetName val="MC_DES20"/>
      <sheetName val="荷重1__ピーク荷重20"/>
      <sheetName val="荷重1__区間判定荷重20"/>
      <sheetName val="荷重1___ピーク距離20"/>
      <sheetName val="国产件原式样_(不含CVT)20"/>
      <sheetName val="2012年PU预算和实绩比较_(2)20"/>
      <sheetName val="Other_R&amp;O20"/>
      <sheetName val="13_-_KPI(2)20"/>
      <sheetName val="Actual_&amp;_Achieved20"/>
      <sheetName val="Marea_MY20"/>
      <sheetName val="BL_SUMMARY_CHINA20"/>
      <sheetName val="Memo_Giugno20"/>
      <sheetName val="D_B_20"/>
      <sheetName val="BELGIO_CUSTOMERS_MONTH20"/>
      <sheetName val="232_64020"/>
      <sheetName val="Company_Codes20"/>
      <sheetName val="Control_(in)20"/>
      <sheetName val="Input_sheet20"/>
      <sheetName val="DB_Straord_20"/>
      <sheetName val="CREDITI_SCADUTI_200020"/>
      <sheetName val="STABILIM_D_R_20"/>
      <sheetName val="SELECTION_POV20"/>
      <sheetName val="estraz_apert_200120"/>
      <sheetName val="Extrap_Model20"/>
      <sheetName val="Fatturato_Rag1_200220"/>
      <sheetName val="Forecast_120"/>
      <sheetName val="Forecast_220"/>
      <sheetName val="Forecast_320"/>
      <sheetName val="Forecast_420"/>
      <sheetName val="FRANCIA_CIN_MESE20"/>
      <sheetName val="Budget_2002_MM20"/>
      <sheetName val="IS_F_Y20"/>
      <sheetName val="12_-_KPI(1)20"/>
      <sheetName val="Memo_Marzo20"/>
      <sheetName val="Gross_Profit20"/>
      <sheetName val="P_TO20"/>
      <sheetName val="14_-_ORG20"/>
      <sheetName val="Dati_Actual-Prevision20"/>
      <sheetName val="Dati_Budget20"/>
      <sheetName val="5_Year_Plan20"/>
      <sheetName val="Profitcenter_hierarchy20"/>
      <sheetName val="Dati_Forecast20"/>
      <sheetName val="AMMORTAMENTI_CESPITI_DA_TARGA20"/>
      <sheetName val="date_modif20"/>
      <sheetName val="Monthly_Group_NWC_(2)20"/>
      <sheetName val="ER_-_QoE_table20"/>
      <sheetName val="Orderbook_covg20"/>
      <sheetName val="2_1软件架构17"/>
      <sheetName val="3_9监视设计17"/>
      <sheetName val="4_1数据归档方案17"/>
      <sheetName val="1_2需求分析17"/>
      <sheetName val="N°0_BDM19"/>
      <sheetName val="company_list19"/>
      <sheetName val="Z8_BASE20"/>
      <sheetName val="#20-5000t__上期16"/>
      <sheetName val="drop_lists19"/>
      <sheetName val="PAGE_217"/>
      <sheetName val="PAGE_117"/>
      <sheetName val="Lista_de_Proveedores17"/>
      <sheetName val="Responsable+_CESCOS17"/>
      <sheetName val="日报源_Source_for_Daily_Report16"/>
      <sheetName val="Calcul_BFR16"/>
      <sheetName val="data_for_control16"/>
      <sheetName val="After_sales16"/>
      <sheetName val="8D_Form16"/>
      <sheetName val="DATA_BASE15"/>
      <sheetName val="sample_format16"/>
      <sheetName val="statistical_data15"/>
      <sheetName val="NInvest_Stamping16"/>
      <sheetName val="List_Box15"/>
      <sheetName val="Skill_Sufficiency16"/>
      <sheetName val="F1-Training_-_PlanVs_Actual_16"/>
      <sheetName val="F2-India_Specific__Plan_vs_Ac16"/>
      <sheetName val="F3-RNAIPL_VS_RNTBCI16"/>
      <sheetName val="F4-CFT_Plan_vs_Actuals16"/>
      <sheetName val="Bench_mark_old16"/>
      <sheetName val="DO_NOT_TOUCH14"/>
      <sheetName val="FI_16"/>
      <sheetName val="Vehicle_Plan15"/>
      <sheetName val="Japan_Budget_Performance_Budg14"/>
      <sheetName val="slide_2_P&amp;L__Ch14"/>
      <sheetName val="P_&amp;_L14"/>
      <sheetName val="Master_list_日本円換算参照先13"/>
      <sheetName val="3-前提_(最终版）13"/>
      <sheetName val="3_４Ｒ損益13"/>
      <sheetName val="process_cost13"/>
      <sheetName val="Civac_C1113"/>
      <sheetName val="Z8_BASE_ASS13"/>
      <sheetName val="VTT_02_08-03_0913"/>
      <sheetName val="#REF_13"/>
      <sheetName val="勤務ｼﾌﾄﾍﾞｰｽ表_下期_13"/>
      <sheetName val="能力表_(J12)13"/>
      <sheetName val="1_6_113"/>
      <sheetName val="00Explanation_13"/>
      <sheetName val="Input_data_in_Mar'1914"/>
      <sheetName val="Check_sheet_N13"/>
      <sheetName val="序列_共通12"/>
      <sheetName val="Raw_Data12"/>
      <sheetName val="Cost_Touch_up12"/>
      <sheetName val="CPRP_ALL_(OEM_&amp;_GNP)12"/>
      <sheetName val="車会集約ﾞﾍﾞｰｽ表_下期_?????12"/>
      <sheetName val="Currency_reference12"/>
      <sheetName val="Root_Cause_and_Description14"/>
      <sheetName val="1_2天窗过往课题矩阵表12"/>
      <sheetName val="G-C_func11"/>
      <sheetName val="Summary_Report12"/>
      <sheetName val="selection_data12"/>
      <sheetName val="Del'y_Plan_Okt_18R12"/>
      <sheetName val="Analyse_de_valeur_-_Feuille_17"/>
      <sheetName val="附_IS事业部部门&amp;领域清单7"/>
      <sheetName val="Vibrate_test7"/>
      <sheetName val="Q2_Cars_Audit_(Done)12"/>
      <sheetName val="Q4_Supplier_(Done)12"/>
      <sheetName val="ocean_voyage14"/>
      <sheetName val="Ref_for_dropdown6"/>
      <sheetName val="Key_DONOT_EDIT6"/>
      <sheetName val="Key_6"/>
      <sheetName val="T__B6"/>
      <sheetName val="Staff_List6"/>
      <sheetName val="Sheet1_6"/>
      <sheetName val="詎価_evaluation_FY14_4-916"/>
      <sheetName val="計画書_6"/>
      <sheetName val="車会集約ﾞﾍﾞｰｽ表_下期_17"/>
      <sheetName val="三星_5"/>
      <sheetName val="Charts_(2)5"/>
      <sheetName val="BP_195"/>
      <sheetName val="April_Attendance_5"/>
      <sheetName val="May_Attendance__5"/>
      <sheetName val="Jun_Attendance__5"/>
      <sheetName val="Apr_21_Attendance_5"/>
      <sheetName val="May_21_Attendance5"/>
      <sheetName val="Jun_21_Attendance5"/>
      <sheetName val="Jul_21_Attendance5"/>
      <sheetName val="Aug_21_Attendance5"/>
      <sheetName val="Sep_21_Attendance_5"/>
      <sheetName val="Oct_21_Attendance5"/>
      <sheetName val="Nov_21_Attendance5"/>
      <sheetName val="Dec_21_Attendance5"/>
      <sheetName val="Jan_22_Attendance5"/>
      <sheetName val="Feb_22_Attendance5"/>
      <sheetName val="Mar_22_Attendance_(2)5"/>
      <sheetName val="DATA_NORMAL6"/>
      <sheetName val="技术颜色试做日程_（邱）_12月份_5"/>
      <sheetName val="dd96_1_185"/>
      <sheetName val="Select_Item5"/>
      <sheetName val="NSC's_&amp;_HQ's_G&amp;A_ratio_BP045"/>
      <sheetName val="車会集約ﾞﾍﾞｰｽ表_下期______5"/>
      <sheetName val="PIC_model_events5"/>
      <sheetName val="Rute_การแจ้งปัญหา_5"/>
      <sheetName val="国企改革三年行动重点指标信息统计（更新至2021_10）5"/>
      <sheetName val="Non-Statistical_Sampling_Maste5"/>
      <sheetName val="Two_Step_Revenue_Testing_Maste5"/>
      <sheetName val="Global_Data5"/>
      <sheetName val="BOX_SUM5"/>
      <sheetName val="FIN_GOOD5"/>
      <sheetName val="OP_100_&amp;_10005"/>
      <sheetName val="MN_T_B_4"/>
      <sheetName val="QTR_Data_Analysis4"/>
      <sheetName val="Chart_of_Account4"/>
      <sheetName val="Lease_AP_20084"/>
      <sheetName val="==Part_One4"/>
      <sheetName val="P_&amp;_L_Account4"/>
      <sheetName val="Ｍss_４Ｒ要員4"/>
      <sheetName val="2177_Invoice_Request4"/>
      <sheetName val="Decherd_Labor4"/>
      <sheetName val="Addt'l_Labor4"/>
      <sheetName val="Vallen_Mgmt4"/>
      <sheetName val="NP_Stores_21774"/>
      <sheetName val="NP_Stores_41234"/>
      <sheetName val="LOG_Summary4"/>
      <sheetName val="Yard_Switching4"/>
      <sheetName val="Package_returns4"/>
      <sheetName val="Ocean_Freight4"/>
      <sheetName val="Detention_Charges4"/>
      <sheetName val="Rack_Returns4"/>
      <sheetName val="Import_Inspection_Fees4"/>
      <sheetName val="Foreign_Prem_Air_Freight4"/>
      <sheetName val="Premium_Freight_Charges_AETCs4"/>
      <sheetName val="Problem_List4"/>
      <sheetName val="[工場長会議資料_xls]G_NOR_LAUNCHI____6"/>
      <sheetName val="Headcount_Reduction4"/>
      <sheetName val="RBAC_2022_Budget4"/>
      <sheetName val="Plant_II_99-23"/>
      <sheetName val="NPV_Data3"/>
      <sheetName val="1_見積サマリ3"/>
      <sheetName val="Sheet2_(3)3"/>
      <sheetName val="Cross_cutting3"/>
      <sheetName val="TABLA_DE_DATOS3"/>
      <sheetName val="Changes_in_customer_master_fil3"/>
      <sheetName val="Lead_Schedule3"/>
      <sheetName val="Bilans_SPL3"/>
      <sheetName val="TB_31_10_2021_(clean)_Z0383"/>
      <sheetName val="Hardware_Info3"/>
      <sheetName val="73(下)省人実績表_3"/>
      <sheetName val="HARN_Name3"/>
      <sheetName val="Wire_Resistance3"/>
      <sheetName val="Components_Resistance_AEK_ver_3"/>
      <sheetName val="full_(2)1"/>
      <sheetName val="Anadhan_K"/>
      <sheetName val="勤務ｼﾌﾄﾍﾞｰｽ表_下期30"/>
      <sheetName val="勤務ｼﾌﾄﾍﾞｰｽ・_下期30"/>
      <sheetName val="?d?l??_(full-SUV)30"/>
      <sheetName val="_d_l___(full-SUV)30"/>
      <sheetName val="表5-2_地区別CO2排出実績30"/>
      <sheetName val="MPL_技連30"/>
      <sheetName val="342E_BLOCK30"/>
      <sheetName val="信息费用预算表(A4)_30"/>
      <sheetName val="5_1__Volume_assumptions30"/>
      <sheetName val="391_各30"/>
      <sheetName val="Europe_PU-130"/>
      <sheetName val="(10)_ProdType30"/>
      <sheetName val="Customer_input30"/>
      <sheetName val="Destination_Table30"/>
      <sheetName val="FR_FDR_W29"/>
      <sheetName val="Benefits_Worksheet29"/>
      <sheetName val="Consolid_BS29"/>
      <sheetName val="Sales_by_Customer29"/>
      <sheetName val="HS_HB_NE_dr_128"/>
      <sheetName val="总公司2002_12_3128"/>
      <sheetName val="12月_原_28"/>
      <sheetName val="P1_Spec_of_gauge(Japanese)28"/>
      <sheetName val="P2_Fastening_Point_128"/>
      <sheetName val="040_適用車種コード情報27"/>
      <sheetName val="R-1_6_2・900_E37027"/>
      <sheetName val="(9A)_J-Market_04190227"/>
      <sheetName val="COSTES_NMUK27"/>
      <sheetName val="Nissan_YTD27"/>
      <sheetName val="roadmap_U-van27"/>
      <sheetName val="10年度管理图表_27"/>
      <sheetName val="Nissan_Backup27"/>
      <sheetName val="NPV_Working27"/>
      <sheetName val="G_NOR+LAUNCHING_QR_ZV727"/>
      <sheetName val="Master_2_027"/>
      <sheetName val="数据源_2013年27"/>
      <sheetName val="block_ﾜｺﾞﾝ27"/>
      <sheetName val="Balance_Sheet27"/>
      <sheetName val="After_Sales_Supplier_#'s27"/>
      <sheetName val="Hardware_Detail29"/>
      <sheetName val="諸元比較詳細２_５ﾄﾝ27"/>
      <sheetName val="Hyp_DDRH27"/>
      <sheetName val="실DATA_27"/>
      <sheetName val="rentab_27"/>
      <sheetName val="05MY_USA26"/>
      <sheetName val="FNFR_Code26"/>
      <sheetName val="Master_Data26"/>
      <sheetName val="Pre-concept_AX026"/>
      <sheetName val="Reference_data26"/>
      <sheetName val="Method_of_supply_and_picking26"/>
      <sheetName val="input_list26"/>
      <sheetName val="OE_AC#4111126"/>
      <sheetName val="名古屋支店業務用帳票最新版_xls26"/>
      <sheetName val="show_of_spot25"/>
      <sheetName val="Cut_Over_File_Config_25"/>
      <sheetName val="Fleet&amp;Test_Incentive26"/>
      <sheetName val="二轴P1齿轮生产线网络计划_26"/>
      <sheetName val="项目日报-e3S-P&amp;PLS改造项目_(2)25"/>
      <sheetName val="总体进度_25"/>
      <sheetName val="cash_flow26"/>
      <sheetName val="Japan_Data（実）25"/>
      <sheetName val="NO_1(1107)25"/>
      <sheetName val="1_23役員会資料25"/>
      <sheetName val="Action-Eff_(LCV,CV)25"/>
      <sheetName val="Source_files25"/>
      <sheetName val="SIAM_G-DMS24"/>
      <sheetName val="2016_0624"/>
      <sheetName val="2016_0524"/>
      <sheetName val="2016_0424"/>
      <sheetName val="2016_0324"/>
      <sheetName val="2016_0224"/>
      <sheetName val="2016_0124"/>
      <sheetName val="2015_1224"/>
      <sheetName val="2015_1124"/>
      <sheetName val="2015_1024"/>
      <sheetName val="2015_0924"/>
      <sheetName val="2015_0824"/>
      <sheetName val="2015_0724"/>
      <sheetName val="2015_0622"/>
      <sheetName val="2015_0522"/>
      <sheetName val="2015_0422"/>
      <sheetName val="2015_0322"/>
      <sheetName val="2015_0222"/>
      <sheetName val="2015_0122"/>
      <sheetName val="2014_1222"/>
      <sheetName val="2014_1122"/>
      <sheetName val="2014_1022"/>
      <sheetName val="2014_0922"/>
      <sheetName val="2014_0822"/>
      <sheetName val="2014_0722"/>
      <sheetName val="2014_0622"/>
      <sheetName val="2014_0522"/>
      <sheetName val="2014_0422"/>
      <sheetName val="2014_0322"/>
      <sheetName val="2014_0222"/>
      <sheetName val="2014_0122"/>
      <sheetName val="2013_1222"/>
      <sheetName val="2013_1122"/>
      <sheetName val="2013_1022"/>
      <sheetName val="2013_0922"/>
      <sheetName val="2013_0822"/>
      <sheetName val="2013_0722"/>
      <sheetName val="2013_0622"/>
      <sheetName val="2013_0522"/>
      <sheetName val="2013_0422"/>
      <sheetName val="2013_0322"/>
      <sheetName val="2013_0222"/>
      <sheetName val="2013_0122"/>
      <sheetName val="2012_1222"/>
      <sheetName val="2012_1122"/>
      <sheetName val="2012_1022"/>
      <sheetName val="2012_0922"/>
      <sheetName val="2012_0822"/>
      <sheetName val="2012_0722"/>
      <sheetName val="2012_0622"/>
      <sheetName val="2012_0522"/>
      <sheetName val="2012_0422"/>
      <sheetName val="2012_0322"/>
      <sheetName val="2012_0222"/>
      <sheetName val="2012_0122"/>
      <sheetName val="2011_1222"/>
      <sheetName val="2011_1122"/>
      <sheetName val="2011_1022"/>
      <sheetName val="2011_0922"/>
      <sheetName val="2011_0822"/>
      <sheetName val="2011_0722"/>
      <sheetName val="2011_0622"/>
      <sheetName val="2011_0522"/>
      <sheetName val="2011_0422"/>
      <sheetName val="2011_0322"/>
      <sheetName val="2011_0222"/>
      <sheetName val="2011_0122"/>
      <sheetName val="2010_1222"/>
      <sheetName val="2010_1122"/>
      <sheetName val="2010_1022"/>
      <sheetName val="2010_0922"/>
      <sheetName val="2010_0822"/>
      <sheetName val="2010_0722"/>
      <sheetName val="2010_0622"/>
      <sheetName val="2010_0522"/>
      <sheetName val="2010_0422"/>
      <sheetName val="2010_0322"/>
      <sheetName val="2010_0222"/>
      <sheetName val="2010_0122"/>
      <sheetName val="2009_1022"/>
      <sheetName val="2009_0922"/>
      <sheetName val="2009_0822"/>
      <sheetName val="2009_0722"/>
      <sheetName val="2009_0622"/>
      <sheetName val="2009_0522"/>
      <sheetName val="2009_0422"/>
      <sheetName val="2009_0322"/>
      <sheetName val="2009_0222"/>
      <sheetName val="2009_0122"/>
      <sheetName val="2008_1222"/>
      <sheetName val="2008_1122"/>
      <sheetName val="2008_1022"/>
      <sheetName val="2008_0922"/>
      <sheetName val="2008_0822"/>
      <sheetName val="2008_0722"/>
      <sheetName val="2008_0622"/>
      <sheetName val="2008_0522"/>
      <sheetName val="Data_sheet25"/>
      <sheetName val="Section_125"/>
      <sheetName val="Supervisor_AOP_Trim25"/>
      <sheetName val="Work_Days_Input25"/>
      <sheetName val="Region_Code25"/>
      <sheetName val="Drop_Down_Menu25"/>
      <sheetName val="Program_List22"/>
      <sheetName val="T&amp;G_mapping22"/>
      <sheetName val="Drop_down_list22"/>
      <sheetName val="Sheet_022"/>
      <sheetName val="勤務???????表_下期22"/>
      <sheetName val="勤務_______表_下期22"/>
      <sheetName val="Server_Configuration22"/>
      <sheetName val="封面_(2)22"/>
      <sheetName val="M_3_2_122"/>
      <sheetName val="M_3_2_222"/>
      <sheetName val="M_3_2_322"/>
      <sheetName val="M_3_2_422"/>
      <sheetName val="Metadata_Lists22"/>
      <sheetName val="KC-1_FDﾗｲﾝ22"/>
      <sheetName val="KC-1_RDﾗｲﾝ22"/>
      <sheetName val="Safe_Launch22"/>
      <sheetName val="_IB-PL-YTD22"/>
      <sheetName val="BOM_Dec1122"/>
      <sheetName val="专项报告_22"/>
      <sheetName val="내수1_8GL22"/>
      <sheetName val="Model_Years22"/>
      <sheetName val="評価_evaluation_FY14_4-922"/>
      <sheetName val="BACK_UP22"/>
      <sheetName val="RC5_522"/>
      <sheetName val="진행_DATA_(2)22"/>
      <sheetName val="Result_table22"/>
      <sheetName val="DROP_LIST_BODY#322"/>
      <sheetName val="NSC_KPI22"/>
      <sheetName val="パワポ貼付け_(Jul)22"/>
      <sheetName val="パワポ貼付け_(Jul)修正前22"/>
      <sheetName val="パワポ貼付け_(Jun)22"/>
      <sheetName val="パワポ貼付け_(May)22"/>
      <sheetName val="Service_Retention22"/>
      <sheetName val="New_vehicle_sales22"/>
      <sheetName val="FY17Sep_(DFL)22"/>
      <sheetName val="_FY16_CSI_RET_22"/>
      <sheetName val="OP_RET　グラフ22"/>
      <sheetName val="Tipo_de_viaje22"/>
      <sheetName val="17MTP_MS#1收入（16-25）22"/>
      <sheetName val="DropDown_List22"/>
      <sheetName val="Fuel_gauge_data_(V-up)21"/>
      <sheetName val="ECU_List21"/>
      <sheetName val="F-_data21"/>
      <sheetName val="S_Ydata21"/>
      <sheetName val="電子技術４部_開発１１21"/>
      <sheetName val="8-2_KOR'07MY変動質量表21"/>
      <sheetName val="Each_line_model_DPHU_Monthly22"/>
      <sheetName val="Each_shop_DPHU22"/>
      <sheetName val="Concern_Data22"/>
      <sheetName val="構成一覧_リスト_(架台以外)_(ブランク)21"/>
      <sheetName val="構成一覧_絵_(架台以外)_(ブランク)21"/>
      <sheetName val="Category_Code_21"/>
      <sheetName val="Assumption_sheet22"/>
      <sheetName val="Budget_lines_list22"/>
      <sheetName val="Listas_desplegables_opex22"/>
      <sheetName val="Listas_desplegables_capex22"/>
      <sheetName val="Slide_8_(2)21"/>
      <sheetName val="BBC_Qashqai_MSRP22"/>
      <sheetName val="NNE_GM_walk22"/>
      <sheetName val="FX_rate21"/>
      <sheetName val="List_table21"/>
      <sheetName val="2007_CP08_BIS21"/>
      <sheetName val="MC_DES21"/>
      <sheetName val="Mapping_List21"/>
      <sheetName val="荷重1__ピーク荷重21"/>
      <sheetName val="荷重1__区間判定荷重21"/>
      <sheetName val="荷重1___ピーク距離21"/>
      <sheetName val="国产件原式样_(不含CVT)21"/>
      <sheetName val="2012年PU预算和实绩比较_(2)21"/>
      <sheetName val="N°0_BDM20"/>
      <sheetName val="#20-5000t__上期17"/>
      <sheetName val="company_list20"/>
      <sheetName val="2_1软件架构18"/>
      <sheetName val="3_9监视设计18"/>
      <sheetName val="4_1数据归档方案18"/>
      <sheetName val="1_2需求分析18"/>
      <sheetName val="Z8_BASE21"/>
      <sheetName val="Other_R&amp;O21"/>
      <sheetName val="13_-_KPI(2)21"/>
      <sheetName val="Actual_&amp;_Achieved21"/>
      <sheetName val="Marea_MY21"/>
      <sheetName val="BL_SUMMARY_CHINA21"/>
      <sheetName val="Memo_Giugno21"/>
      <sheetName val="D_B_21"/>
      <sheetName val="BELGIO_CUSTOMERS_MONTH21"/>
      <sheetName val="232_64021"/>
      <sheetName val="Company_Codes21"/>
      <sheetName val="Control_(in)21"/>
      <sheetName val="Input_sheet21"/>
      <sheetName val="DB_Straord_21"/>
      <sheetName val="CREDITI_SCADUTI_200021"/>
      <sheetName val="STABILIM_D_R_21"/>
      <sheetName val="SELECTION_POV21"/>
      <sheetName val="estraz_apert_200121"/>
      <sheetName val="Extrap_Model21"/>
      <sheetName val="Fatturato_Rag1_200221"/>
      <sheetName val="Forecast_121"/>
      <sheetName val="Forecast_221"/>
      <sheetName val="Forecast_321"/>
      <sheetName val="Forecast_421"/>
      <sheetName val="FRANCIA_CIN_MESE21"/>
      <sheetName val="Budget_2002_MM21"/>
      <sheetName val="IS_F_Y21"/>
      <sheetName val="12_-_KPI(1)21"/>
      <sheetName val="Memo_Marzo21"/>
      <sheetName val="Gross_Profit21"/>
      <sheetName val="P_TO21"/>
      <sheetName val="14_-_ORG21"/>
      <sheetName val="Dati_Actual-Prevision21"/>
      <sheetName val="Dati_Budget21"/>
      <sheetName val="5_Year_Plan21"/>
      <sheetName val="Profitcenter_hierarchy21"/>
      <sheetName val="Dati_Forecast21"/>
      <sheetName val="AMMORTAMENTI_CESPITI_DA_TARGA21"/>
      <sheetName val="date_modif21"/>
      <sheetName val="Monthly_Group_NWC_(2)21"/>
      <sheetName val="ER_-_QoE_table21"/>
      <sheetName val="Orderbook_covg21"/>
      <sheetName val="PAGE_218"/>
      <sheetName val="PAGE_118"/>
      <sheetName val="drop_lists20"/>
      <sheetName val="日报源_Source_for_Daily_Report17"/>
      <sheetName val="Calcul_BFR17"/>
      <sheetName val="data_for_control17"/>
      <sheetName val="After_sales17"/>
      <sheetName val="Lista_de_Proveedores18"/>
      <sheetName val="Responsable+_CESCOS18"/>
      <sheetName val="8D_Form17"/>
      <sheetName val="statistical_data16"/>
      <sheetName val="Skill_Sufficiency17"/>
      <sheetName val="F1-Training_-_PlanVs_Actual_17"/>
      <sheetName val="F2-India_Specific__Plan_vs_Ac17"/>
      <sheetName val="F3-RNAIPL_VS_RNTBCI17"/>
      <sheetName val="F4-CFT_Plan_vs_Actuals17"/>
      <sheetName val="Bench_mark_old17"/>
      <sheetName val="sample_format17"/>
      <sheetName val="FI_17"/>
      <sheetName val="DATA_BASE16"/>
      <sheetName val="NInvest_Stamping17"/>
      <sheetName val="DO_NOT_TOUCH15"/>
      <sheetName val="List_Box16"/>
      <sheetName val="Vehicle_Plan16"/>
      <sheetName val="能力表_(J12)14"/>
      <sheetName val="Japan_Budget_Performance_Budg15"/>
      <sheetName val="slide_2_P&amp;L__Ch15"/>
      <sheetName val="P_&amp;_L15"/>
      <sheetName val="Master_list_日本円換算参照先14"/>
      <sheetName val="3-前提_(最终版）14"/>
      <sheetName val="3_４Ｒ損益14"/>
      <sheetName val="process_cost14"/>
      <sheetName val="Civac_C1114"/>
      <sheetName val="Z8_BASE_ASS14"/>
      <sheetName val="VTT_02_08-03_0914"/>
      <sheetName val="#REF_14"/>
      <sheetName val="勤務ｼﾌﾄﾍﾞｰｽ表_下期_14"/>
      <sheetName val="1_6_114"/>
      <sheetName val="Input_data_in_Mar'1915"/>
      <sheetName val="Check_sheet_N14"/>
      <sheetName val="00Explanation_14"/>
      <sheetName val="Raw_Data13"/>
      <sheetName val="Cost_Touch_up13"/>
      <sheetName val="G-C_func12"/>
      <sheetName val="序列_共通13"/>
      <sheetName val="Currency_reference13"/>
      <sheetName val="1_2天窗过往课题矩阵表13"/>
      <sheetName val="車会集約ﾞﾍﾞｰｽ表_下期_?????13"/>
      <sheetName val="CPRP_ALL_(OEM_&amp;_GNP)13"/>
      <sheetName val="Root_Cause_and_Description15"/>
      <sheetName val="Summary_Report13"/>
      <sheetName val="selection_data13"/>
      <sheetName val="Del'y_Plan_Okt_18R13"/>
      <sheetName val="Analyse_de_valeur_-_Feuille_18"/>
      <sheetName val="附_IS事业部部门&amp;领域清单8"/>
      <sheetName val="Vibrate_test8"/>
      <sheetName val="Q2_Cars_Audit_(Done)13"/>
      <sheetName val="Q4_Supplier_(Done)13"/>
      <sheetName val="ocean_voyage15"/>
      <sheetName val="DATA_NORMAL7"/>
      <sheetName val="詎価_evaluation_FY14_4-917"/>
      <sheetName val="Key_DONOT_EDIT7"/>
      <sheetName val="Key_7"/>
      <sheetName val="計画書_7"/>
      <sheetName val="Ref_for_dropdown7"/>
      <sheetName val="Sheet1_7"/>
      <sheetName val="T__B7"/>
      <sheetName val="Staff_List7"/>
      <sheetName val="dd96_1_186"/>
      <sheetName val="三星_6"/>
      <sheetName val="技术颜色试做日程_（邱）_12月份_6"/>
      <sheetName val="Charts_(2)6"/>
      <sheetName val="BP_196"/>
      <sheetName val="April_Attendance_6"/>
      <sheetName val="May_Attendance__6"/>
      <sheetName val="Jun_Attendance__6"/>
      <sheetName val="Apr_21_Attendance_6"/>
      <sheetName val="May_21_Attendance6"/>
      <sheetName val="Jun_21_Attendance6"/>
      <sheetName val="Jul_21_Attendance6"/>
      <sheetName val="Aug_21_Attendance6"/>
      <sheetName val="Sep_21_Attendance_6"/>
      <sheetName val="Oct_21_Attendance6"/>
      <sheetName val="Nov_21_Attendance6"/>
      <sheetName val="Dec_21_Attendance6"/>
      <sheetName val="Jan_22_Attendance6"/>
      <sheetName val="Feb_22_Attendance6"/>
      <sheetName val="Mar_22_Attendance_(2)6"/>
      <sheetName val="Select_Item6"/>
      <sheetName val="NSC's_&amp;_HQ's_G&amp;A_ratio_BP046"/>
      <sheetName val="車会集約ﾞﾍﾞｰｽ表_下期______6"/>
      <sheetName val="PIC_model_events6"/>
      <sheetName val="Rute_การแจ้งปัญหา_6"/>
      <sheetName val="国企改革三年行动重点指标信息统计（更新至2021_10）6"/>
      <sheetName val="Non-Statistical_Sampling_Maste6"/>
      <sheetName val="Two_Step_Revenue_Testing_Maste6"/>
      <sheetName val="Global_Data6"/>
      <sheetName val="BOX_SUM6"/>
      <sheetName val="FIN_GOOD6"/>
      <sheetName val="OP_100_&amp;_10006"/>
      <sheetName val="MN_T_B_5"/>
      <sheetName val="2177_Invoice_Request5"/>
      <sheetName val="Decherd_Labor5"/>
      <sheetName val="Addt'l_Labor5"/>
      <sheetName val="Vallen_Mgmt5"/>
      <sheetName val="NP_Stores_21775"/>
      <sheetName val="NP_Stores_41235"/>
      <sheetName val="LOG_Summary5"/>
      <sheetName val="Yard_Switching5"/>
      <sheetName val="Package_returns5"/>
      <sheetName val="Ocean_Freight5"/>
      <sheetName val="Detention_Charges5"/>
      <sheetName val="Rack_Returns5"/>
      <sheetName val="Import_Inspection_Fees5"/>
      <sheetName val="Foreign_Prem_Air_Freight5"/>
      <sheetName val="Premium_Freight_Charges_AETCs5"/>
      <sheetName val="Ｍss_４Ｒ要員5"/>
      <sheetName val="Problem_List5"/>
      <sheetName val="QTR_Data_Analysis5"/>
      <sheetName val="Chart_of_Account5"/>
      <sheetName val="Lease_AP_20085"/>
      <sheetName val="==Part_One5"/>
      <sheetName val="P_&amp;_L_Account5"/>
      <sheetName val="[工場長会議資料_xls]G_NOR_LAUNCHI____7"/>
      <sheetName val="Headcount_Reduction5"/>
      <sheetName val="RBAC_2022_Budget5"/>
      <sheetName val="NPV_Data4"/>
      <sheetName val="Plant_II_99-24"/>
      <sheetName val="1_見積サマリ4"/>
      <sheetName val="Sheet2_(3)4"/>
      <sheetName val="Cross_cutting4"/>
      <sheetName val="TABLA_DE_DATOS4"/>
      <sheetName val="73(下)省人実績表_4"/>
      <sheetName val="Hardware_Info4"/>
      <sheetName val="HARN_Name4"/>
      <sheetName val="Wire_Resistance4"/>
      <sheetName val="Components_Resistance_AEK_ver_4"/>
      <sheetName val="Changes_in_customer_master_fil4"/>
      <sheetName val="Lead_Schedule4"/>
      <sheetName val="Bilans_SPL4"/>
      <sheetName val="TB_31_10_2021_(clean)_Z0384"/>
      <sheetName val="車会集約ﾞﾍﾞｰｽ表_下期_18"/>
      <sheetName val="full_(2)2"/>
      <sheetName val="国企改革三年行动重点指标信息统计（更新至2022_09）1"/>
      <sheetName val="Pln_Pdt1"/>
      <sheetName val="ECOM_Periodique1"/>
      <sheetName val="ECOM_Mensuel1"/>
      <sheetName val="N7_CHINE_ttes_versions1"/>
      <sheetName val="工艺提案降成本_(2020年新增)1"/>
      <sheetName val="Drop_down1"/>
      <sheetName val="Tổng_xuất_1"/>
      <sheetName val="Shopping_Summary1"/>
      <sheetName val="Semanal_JCV_1"/>
      <sheetName val="2015動支計畫_(4月)1"/>
      <sheetName val="SU_BOM_200712131"/>
      <sheetName val="외주현황_wq11"/>
      <sheetName val="Validation_List1"/>
      <sheetName val="Business_Plan1"/>
      <sheetName val="VAVE_List1"/>
      <sheetName val="Net_Sell1"/>
      <sheetName val="Net_Summary1"/>
      <sheetName val="PARTS_LIST1"/>
      <sheetName val="STD_model1"/>
      <sheetName val="Drop_Down_Lists1"/>
      <sheetName val="Anadhan_K1"/>
      <sheetName val="_工場長会議資料_xls_G_NOR_LAUNCHI____1"/>
      <sheetName val="Material_List1"/>
      <sheetName val="型別　強度率　計算　シート (2週目) "/>
      <sheetName val="Sheet293"/>
      <sheetName val="Sheet5585"/>
      <sheetName val="Sheet6111"/>
      <sheetName val="Sheet7743"/>
      <sheetName val="Sheet7782"/>
      <sheetName val="*1_Spec_of_gauge(Jap"/>
      <sheetName val="Sheet8679"/>
      <sheetName val="Sheet8874"/>
      <sheetName val="Sheet315"/>
      <sheetName val="Sheet6101"/>
      <sheetName val="Sheet9292"/>
      <sheetName val="Sheet317"/>
      <sheetName val="Sheet6831"/>
      <sheetName val="Sheet8683"/>
      <sheetName val="Sheet6076"/>
      <sheetName val="act_96"/>
      <sheetName val="accode"/>
      <sheetName val="M Schedules"/>
      <sheetName val="工具HK库龄"/>
      <sheetName val="AA#11"/>
      <sheetName val="DLDB10"/>
      <sheetName val="original"/>
      <sheetName val="流资汇总"/>
      <sheetName val="E101"/>
      <sheetName val="g101"/>
      <sheetName val="ARP-U201"/>
      <sheetName val="2001预提费用"/>
      <sheetName val="上报资产负债表"/>
      <sheetName val="上报损益表"/>
      <sheetName val="补充表"/>
      <sheetName val="Customize Your Loan Manager"/>
      <sheetName val="Confirmation"/>
      <sheetName val="AGENT"/>
      <sheetName val="F1"/>
      <sheetName val="Accrual"/>
      <sheetName val="benefits"/>
      <sheetName val="以前年度损益调整"/>
      <sheetName val="土建表三乙"/>
      <sheetName val="表三甲"/>
      <sheetName val="0-用户现场人员投入"/>
      <sheetName val="DONNEES"/>
      <sheetName val="EXTRACTEUR"/>
      <sheetName val="関数"/>
      <sheetName val="Graphs"/>
      <sheetName val="Program Summary"/>
      <sheetName val="BM_NEW2"/>
      <sheetName val="第一阶段追踪事项统计表"/>
      <sheetName val="TABLEAUX"/>
      <sheetName val="UOE1&amp;2CDPB0103"/>
      <sheetName val="UOE1&amp;2CDPB0203"/>
      <sheetName val="UOE1&amp;2CDPB0303"/>
      <sheetName val="UOE1&amp;2CDPB0403"/>
      <sheetName val="UOE1&amp;2CDPB0503"/>
      <sheetName val="UOE1&amp;2CDPB0603"/>
      <sheetName val="UOE1&amp;2CDPB0703"/>
      <sheetName val="UOE1&amp;2CDPB0803"/>
      <sheetName val="UOE1&amp;2CDPB0903"/>
      <sheetName val="UOE1&amp;2CDPB1003"/>
      <sheetName val="UOE1&amp;2CDPB1103"/>
      <sheetName val="UOE1&amp;2CDPB1203"/>
      <sheetName val="6项"/>
      <sheetName val="Cover &amp; list"/>
      <sheetName val="Indicateur"/>
      <sheetName val="Press"/>
      <sheetName val="GL"/>
      <sheetName val="Aalayams-1"/>
      <sheetName val="Aalayams-1 (2)"/>
      <sheetName val="Aalayams-1 (3)"/>
      <sheetName val="BASF-02"/>
      <sheetName val="BASF-02 (2)"/>
      <sheetName val="Hat rubber-03"/>
      <sheetName val="Chemetal-04"/>
      <sheetName val="Eftec-05"/>
      <sheetName val="Eftec-05 (2)"/>
      <sheetName val="AAF-07 (2)"/>
      <sheetName val="Sumax-06"/>
      <sheetName val="Sumax-06 (2)"/>
      <sheetName val="AAF-07"/>
      <sheetName val="AAF-07 (3)"/>
      <sheetName val="PIT schedule"/>
      <sheetName val="Oven filter-08"/>
      <sheetName val="Alfa- Iwata -09"/>
      <sheetName val="Alfa- Iwata -09 (2)"/>
      <sheetName val="Alfa- Iwata -Updated "/>
      <sheetName val="Shree priyanga-10"/>
      <sheetName val="Pm industries-11"/>
      <sheetName val="TAesung-12"/>
      <sheetName val="LCS"/>
      <sheetName val="Sun-15"/>
      <sheetName val="Adhesive-14 (2)"/>
      <sheetName val="Eye wash shower"/>
      <sheetName val="HUB"/>
      <sheetName val="Conical drill bit"/>
      <sheetName val="Oberline filter"/>
      <sheetName val="Grating Cleaning"/>
      <sheetName val="Grating Cleaning (3)"/>
      <sheetName val="XBA jigs cleaing"/>
      <sheetName val="Radical-13 (2)"/>
      <sheetName val="Radical-13"/>
      <sheetName val="Adhesive-14"/>
      <sheetName val="Advance-16"/>
      <sheetName val="Yamato-17"/>
      <sheetName val="Chemicals"/>
      <sheetName val="Graco spares"/>
      <sheetName val="Adhesive specil (2)"/>
      <sheetName val="Sarvam safety"/>
      <sheetName val="Walki talkie Service"/>
      <sheetName val="3m SPARES"/>
      <sheetName val="Durr Robot Spares"/>
      <sheetName val="Electro static gun spares"/>
      <sheetName val="PTED Eductors &amp; Nozzles"/>
      <sheetName val="Leister gun Spares"/>
      <sheetName val="Leister gun Spares (2)"/>
      <sheetName val="3inch sander"/>
      <sheetName val="Jigs"/>
      <sheetName val="Mobile"/>
      <sheetName val="Dust count spares lens"/>
      <sheetName val="Safety signage"/>
      <sheetName val="Anode Cell"/>
      <sheetName val="Project Graco requirement"/>
      <sheetName val="Project Graco - Annexure"/>
      <sheetName val="Check Sheet"/>
      <sheetName val="H79 Jigs"/>
      <sheetName val="PTED Lock nut"/>
      <sheetName val="H79 &amp; XBA Jigs (2)"/>
      <sheetName val="L02B Jigs"/>
      <sheetName val="PS filter- Parker"/>
      <sheetName val="Bell tool- 4J0894"/>
      <sheetName val="CCTV "/>
      <sheetName val="PS filter- Parker (2)"/>
      <sheetName val="Air Blow Nozzle"/>
      <sheetName val="ASCM"/>
      <sheetName val="PWTEngg"/>
      <sheetName val="PC"/>
      <sheetName val="VPE"/>
      <sheetName val="MSPO"/>
      <sheetName val="PMO"/>
      <sheetName val="FIN"/>
      <sheetName val="QA"/>
      <sheetName val="HR"/>
      <sheetName val="Safety"/>
      <sheetName val="ADMIN"/>
      <sheetName val="SECURITY"/>
      <sheetName val="VPP"/>
      <sheetName val="MDs"/>
      <sheetName val="PIT"/>
      <sheetName val="ProjRNTBCI"/>
      <sheetName val="SUMMARY-2"/>
      <sheetName val="PWT"/>
      <sheetName val="PLE"/>
      <sheetName val="ISIT"/>
      <sheetName val="Remarks"/>
      <sheetName val="SUMMARY-1"/>
      <sheetName val="Nº4-TRAV MILIEU"/>
      <sheetName val="Listado plantilla"/>
      <sheetName val="Calculo Plantilla"/>
      <sheetName val="EDAD dir"/>
      <sheetName val="EMAIL"/>
      <sheetName val="DIRECCION"/>
      <sheetName val="CTOS"/>
      <sheetName val="MO"/>
      <sheetName val="TABLA DPTOS."/>
      <sheetName val="Trancha Edades"/>
      <sheetName val="Hoja2"/>
      <sheetName val="IPN"/>
      <sheetName val="ID"/>
      <sheetName val="Comprob MO"/>
      <sheetName val="元データー"/>
      <sheetName val="G_NOR+LAUNCHIက 엦܂⾎_䀀"/>
      <sheetName val="#REF ކ_"/>
      <sheetName val="勤務ｼﾌﾄﾍﾞｰｽ表 下期 !쯀㾭ݴ_"/>
      <sheetName val="勤務ｼﾌﾄﾍﾞｰｽ表 下期 !편㾭ݴ_"/>
      <sheetName val="⠀Ԩ_x001b__"/>
      <sheetName val="車会集約ﾞﾍﾞｰｽ表_下期______7"/>
      <sheetName val="車会集約ﾞﾍﾞｰｽ表_下期______8"/>
      <sheetName val="调研03-1234"/>
      <sheetName val="Sheet318"/>
      <sheetName val="Sheet9309"/>
      <sheetName val="SC HKD CA"/>
      <sheetName val="选择报表"/>
      <sheetName val="Movement"/>
      <sheetName val="Category"/>
      <sheetName val="F101"/>
      <sheetName val="Shunde"/>
      <sheetName val="Ledger TB"/>
      <sheetName val="报表项目库"/>
      <sheetName val="原因分析"/>
      <sheetName val="Total Graph"/>
      <sheetName val="สารบัญ_(ยกเครื่อง+ช่วงล่าง)"/>
      <sheetName val="13-HTC_"/>
      <sheetName val="_x0000__x0000__x0000___D_x000_2"/>
      <sheetName val="_x0000__x0000__x0000___D_x000_3"/>
      <sheetName val="_x0000__x0000__x0000___D_x000_4"/>
      <sheetName val="outbound Oct"/>
      <sheetName val="____"/>
      <sheetName val="忣絆"/>
      <sheetName val=""/>
      <sheetName val="_"/>
      <sheetName val="_"/>
      <sheetName val="Economic evaluation - FY98 base"/>
      <sheetName val="Sheet259"/>
      <sheetName val="ｱﾅﾛｸﾞﾒｰﾀ"/>
      <sheetName val="Income StmtUSD"/>
      <sheetName val="FX_Assumptions"/>
      <sheetName val="Info &amp; Timing"/>
      <sheetName val="Menus (Hide)"/>
      <sheetName val="低開度域流量特性"/>
      <sheetName val="PV6 3.5L LX5 GMX170"/>
      <sheetName val="TOTAL"/>
      <sheetName val="CPK"/>
      <sheetName val="B52RS vs Punto Spt"/>
      <sheetName val="Sheet8781"/>
      <sheetName val="Sheet8782"/>
      <sheetName val="Sheet7787"/>
      <sheetName val="Sheet10281"/>
      <sheetName val="Sheet10282"/>
      <sheetName val="走行抵抗算出マップ"/>
      <sheetName val="FY23　STR 11月"/>
      <sheetName val="FY23　STR 10月"/>
      <sheetName val="勤務ｼﾌﾄﾍﾞｰｽ表 下期_x0002____㑲C______"/>
      <sheetName val="DAILY PICKING LIST "/>
      <sheetName val="bmc recounsile so"/>
      <sheetName val="DETAIL A"/>
      <sheetName val="ITO"/>
      <sheetName val="Grapik"/>
      <sheetName val="DETAIL Q"/>
      <sheetName val="end stock subcont"/>
      <sheetName val="piv data"/>
      <sheetName val="D-M19"/>
      <sheetName val="-"/>
      <sheetName val="D-S19"/>
      <sheetName val="il"/>
      <sheetName val="Sheet9"/>
      <sheetName val="lookup"/>
      <sheetName val="forVlookup"/>
      <sheetName val="M-NEW"/>
      <sheetName val="CKD"/>
      <sheetName val="Sheet8"/>
      <sheetName val="DATA AVERAGE"/>
      <sheetName val="Incoming Vuteq"/>
      <sheetName val="DO"/>
      <sheetName val="GNP"/>
      <sheetName val="008"/>
      <sheetName val="ESB"/>
      <sheetName val="CBU"/>
      <sheetName val="EXP"/>
      <sheetName val="Ditile"/>
      <sheetName val="Monitoring Stock"/>
      <sheetName val="Logika Delivery"/>
      <sheetName val="Summary Grafik"/>
      <sheetName val="PO"/>
      <sheetName val="ADM"/>
      <sheetName val="TAM"/>
      <sheetName val="MMKSI"/>
      <sheetName val="KTB"/>
      <sheetName val="HINO"/>
      <sheetName val="IAMI"/>
      <sheetName val="SUZUKI"/>
      <sheetName val="HPM"/>
      <sheetName val="NISSAN"/>
      <sheetName val="JAN-OKT"/>
      <sheetName val="STOCK VUTEQ"/>
      <sheetName val="REVISI 1"/>
      <sheetName val="REVISI 3 (15-04-20)"/>
      <sheetName val="REVISI 3 (15-04-20) (2)"/>
      <sheetName val="Plan 2R"/>
      <sheetName val="Plan PR 4R GNP-ESB"/>
      <sheetName val="Plan PR 4R CBU"/>
      <sheetName val="MONITORING"/>
      <sheetName val="r-heijunka"/>
      <sheetName val="PL"/>
      <sheetName val="S20"/>
      <sheetName val="E20"/>
      <sheetName val="OnHand"/>
      <sheetName val="VALEO(2)"/>
      <sheetName val="DAILY_PICKING_LIST_"/>
      <sheetName val="bmc_recounsile_so"/>
      <sheetName val="DETAIL_A"/>
      <sheetName val="DETAIL_Q"/>
      <sheetName val="end_stock_subcont"/>
      <sheetName val="piv_data"/>
      <sheetName val="DATA_AVERAGE"/>
      <sheetName val="Incoming_Vuteq"/>
      <sheetName val="Monitoring_Stock"/>
      <sheetName val="Logika_Delivery"/>
      <sheetName val="Summary_Grafik"/>
      <sheetName val="STOCK_VUTEQ"/>
      <sheetName val="REVISI_1"/>
      <sheetName val="REVISI_3_(15-04-20)"/>
      <sheetName val="REVISI_3_(15-04-20)_(2)"/>
      <sheetName val="Plan_2R"/>
      <sheetName val="Plan_PR_4R_GNP-ESB"/>
      <sheetName val="Plan_PR_4R_CBU"/>
      <sheetName val="Sheet9304"/>
      <sheetName val="Sheet10357"/>
      <sheetName val="Sheet10358"/>
      <sheetName val="Sheet10432"/>
      <sheetName val="Sheet10453"/>
      <sheetName val="Sheet6089"/>
      <sheetName val="Sheet8756"/>
      <sheetName val="Sheet8775"/>
      <sheetName val="Sheet2043"/>
      <sheetName val="Sheet6146"/>
      <sheetName val="Sheet298"/>
      <sheetName val="生产部活动计划书"/>
      <sheetName val="__·______x0012_____"/>
      <sheetName val="Sheet290"/>
      <sheetName val="Sheet6811"/>
      <sheetName val="沈阳"/>
      <sheetName val="내수_8GL13"/>
      <sheetName val="204_028"/>
      <sheetName val="내수"/>
      <sheetName val="Sheet9311"/>
      <sheetName val="Sheet7771"/>
      <sheetName val="Sheet7744"/>
      <sheetName val="Sheet8637"/>
      <sheetName val="Sheet8682"/>
      <sheetName val="Sheet8684"/>
      <sheetName val="Sheet10449"/>
      <sheetName val="Sheet326"/>
      <sheetName val="Sheet7796"/>
      <sheetName val="Sheet8630"/>
      <sheetName val="总装车间现象分类 (2)"/>
      <sheetName val="ARP-U301"/>
      <sheetName val="GDH"/>
      <sheetName val="O201"/>
      <sheetName val="FY20 TMM Graph"/>
      <sheetName val="Sheet9301"/>
      <sheetName val="AA"/>
      <sheetName val="全体表"/>
      <sheetName val="VCCWT"/>
      <sheetName val="ﾃｰﾙｹﾞｰﾄｶﾞﾗｽ外周塞ぎ_ﾃﾞｰﾀ"/>
      <sheetName val="００･ＤＥ Ｍ６２"/>
      <sheetName val="Internal Performance Jul 22"/>
      <sheetName val="D"/>
      <sheetName val="Sales"/>
      <sheetName val="资产负债表"/>
      <sheetName val="Prices"/>
      <sheetName val="坏帐准备"/>
      <sheetName val="银行存款"/>
      <sheetName val="Break D"/>
      <sheetName val="CAMBIOS"/>
      <sheetName val="PRCcash"/>
      <sheetName val="Financ. Overview"/>
      <sheetName val="Toolbox"/>
      <sheetName val="Questions"/>
      <sheetName val="-说明-"/>
      <sheetName val="Income Statement"/>
      <sheetName val="Nov,01"/>
      <sheetName val="Translation"/>
      <sheetName val="A300"/>
      <sheetName val="Net REVENUE"/>
      <sheetName val="VEHMAINT"/>
      <sheetName val="VEHDAMAG"/>
      <sheetName val="OTHERVEH"/>
      <sheetName val="GASOLINE"/>
      <sheetName val="PL&amp;PD"/>
      <sheetName val="DEPRECIA"/>
      <sheetName val="INTEREST"/>
      <sheetName val="VEHSALWH"/>
      <sheetName val="VEHSALRE"/>
      <sheetName val="MANUCRED"/>
      <sheetName val="TRAWAGES"/>
      <sheetName val="INCENTIV"/>
      <sheetName val="WAGES"/>
      <sheetName val="OVERWAGE"/>
      <sheetName val="CONCESS"/>
      <sheetName val="COMMISSI"/>
      <sheetName val="RESERVAT"/>
      <sheetName val="CUSTOMER"/>
      <sheetName val="FACILITY"/>
      <sheetName val="SERVIVEH"/>
      <sheetName val="COMPUTER"/>
      <sheetName val="ADVSYST"/>
      <sheetName val="COUADMIN"/>
      <sheetName val="ADMINFLD"/>
      <sheetName val="ADVCIT&amp;D"/>
      <sheetName val="EURSALES"/>
      <sheetName val="ADMINREB"/>
      <sheetName val="长期股权投资"/>
      <sheetName val="关联方及关联交易"/>
      <sheetName val="营业收入"/>
      <sheetName val="Main_Menu"/>
      <sheetName val="Repayment Summary"/>
      <sheetName val="Comp equip"/>
      <sheetName val="Cashbook"/>
      <sheetName val="合并抵消分录"/>
      <sheetName val="Detail Loan Move. &amp; Listing"/>
      <sheetName val="ARP-U501"/>
      <sheetName val="SDAIVM CYC"/>
      <sheetName val="96BP"/>
      <sheetName val="SalesMYP"/>
      <sheetName val="VSPA"/>
      <sheetName val="cmg 68TF exp"/>
      <sheetName val="By Monthly APR &amp; SPENDING(KCNY)"/>
      <sheetName val="link killer"/>
      <sheetName val="Sheet2773"/>
      <sheetName val="Sheet4517"/>
      <sheetName val="Sheet5480"/>
      <sheetName val="Sheet510"/>
      <sheetName val="Sheet319"/>
      <sheetName val="Sheet9235"/>
      <sheetName val="Sheet9300"/>
      <sheetName val="Sheet8866"/>
      <sheetName val="Sheet8814"/>
      <sheetName val="Nº51-MAY BFB TOP 3"/>
      <sheetName val="ﾘﾝｸﾃﾞｰﾀ"/>
      <sheetName val="fgr_3.892"/>
      <sheetName val="AAA"/>
      <sheetName val="96rpd計"/>
      <sheetName val="PinPout"/>
      <sheetName val="附表1-《泰州分成本费用科目一览表》"/>
      <sheetName val="人员信息台账 "/>
      <sheetName val="????"/>
      <sheetName val="Sheet589"/>
      <sheetName val="Sheet579"/>
      <sheetName val="Sheet591"/>
      <sheetName val="Sheet590"/>
      <sheetName val="Sheet580"/>
      <sheetName val="Sheet593"/>
      <sheetName val="Sheet595"/>
      <sheetName val="Sheet596"/>
      <sheetName val="8月份各线体效率达成 "/>
      <sheetName val="数据验证-勿动"/>
      <sheetName val="Sheet583"/>
      <sheetName val="Sheet581"/>
      <sheetName val="Sheet605"/>
      <sheetName val="Sheet606"/>
      <sheetName val="Sheet607"/>
      <sheetName val="Sheet608"/>
      <sheetName val="Sheet4518"/>
      <sheetName val="失效形式数据汇总"/>
      <sheetName val="开班安排"/>
      <sheetName val="岗位测算"/>
      <sheetName val="Sheet597"/>
      <sheetName val="Sheet585"/>
      <sheetName val="Sheet598"/>
      <sheetName val="Sheet599"/>
      <sheetName val="Sheet604"/>
      <sheetName val="Sheet4535"/>
      <sheetName val="班长信息"/>
      <sheetName val="Sheet600"/>
      <sheetName val="Sheet602"/>
      <sheetName val="Sheet601"/>
      <sheetName val="Sheet594"/>
      <sheetName val="Sheet1 (2)"/>
      <sheetName val="附表1-《平湖分成本费用科目一览表》"/>
      <sheetName val="Sheet4537"/>
      <sheetName val="Sheet4538"/>
      <sheetName val="故障数据源"/>
      <sheetName val="主材料 (4)"/>
      <sheetName val="Sheet586"/>
      <sheetName val="Sheet587"/>
      <sheetName val="기안"/>
      <sheetName val="图表数据源"/>
      <sheetName val="一工厂费率"/>
      <sheetName val="生产领料汇总表"/>
      <sheetName val="采购申请单序时簿"/>
      <sheetName val="Sheet4542"/>
      <sheetName val="Sheet614"/>
      <sheetName val="Sheet613"/>
      <sheetName val="Sheet512"/>
      <sheetName val="Dropdown Lists"/>
      <sheetName val="Sheet4546"/>
      <sheetName val="제조부문배부"/>
      <sheetName val="Sheet4540"/>
      <sheetName val="Sheet4547"/>
      <sheetName val="Sheet4566"/>
      <sheetName val="Sheet4567"/>
      <sheetName val="Sheet513"/>
      <sheetName val="Sheet4519"/>
      <sheetName val="Sheet4520"/>
      <sheetName val="Sheet4569"/>
      <sheetName val="Sheet4543"/>
      <sheetName val="Sheet515"/>
      <sheetName val="Sheet1469"/>
      <sheetName val="Sheet2047"/>
      <sheetName val="Sheet4502"/>
      <sheetName val="作图"/>
      <sheetName val="Sheet4574"/>
      <sheetName val="Sheet4577"/>
      <sheetName val="Sheet4573"/>
      <sheetName val="Sheet4505"/>
      <sheetName val="Sheet4575"/>
      <sheetName val="Sheet4552"/>
      <sheetName val="Sheet4587"/>
      <sheetName val="Sheet609"/>
      <sheetName val="Sheet4562"/>
      <sheetName val="Sheet4586"/>
      <sheetName val="主页"/>
      <sheetName val="Sheet5563"/>
      <sheetName val="Sheet4590"/>
      <sheetName val="Sheet5565"/>
      <sheetName val="Sheet1453"/>
      <sheetName val="Sheet2032"/>
      <sheetName val="Sheet4593"/>
      <sheetName val="Sheet5558"/>
      <sheetName val="Sheet5559"/>
      <sheetName val="Sheet5561"/>
      <sheetName val="Sheet5562"/>
      <sheetName val="Sheet6189"/>
      <sheetName val="Sheet4598"/>
      <sheetName val="Sheet4561"/>
      <sheetName val="Sheet4525"/>
      <sheetName val="Sheet4526"/>
      <sheetName val="Sheet4582"/>
      <sheetName val="Sheet4583"/>
      <sheetName val="Indicador"/>
      <sheetName val="勤務ｼﾌﾄﾍﾞｰｽ表_下期31"/>
      <sheetName val="勤務ｼﾌﾄﾍﾞｰｽ・_下期31"/>
      <sheetName val="?d?l??_(full-SUV)31"/>
      <sheetName val="_d_l___(full-SUV)31"/>
      <sheetName val="表5-2_地区別CO2排出実績31"/>
      <sheetName val="信息费用预算表(A4)_31"/>
      <sheetName val="MPL_技連31"/>
      <sheetName val="342E_BLOCK31"/>
      <sheetName val="5_1__Volume_assumptions31"/>
      <sheetName val="Europe_PU-131"/>
      <sheetName val="391_各31"/>
      <sheetName val="Customer_input31"/>
      <sheetName val="(10)_ProdType31"/>
      <sheetName val="Destination_Table31"/>
      <sheetName val="FR_FDR_W30"/>
      <sheetName val="Benefits_Worksheet30"/>
      <sheetName val="Consolid_BS30"/>
      <sheetName val="Sales_by_Customer30"/>
      <sheetName val="HS_HB_NE_dr_129"/>
      <sheetName val="12月_原_29"/>
      <sheetName val="总公司2002_12_3129"/>
      <sheetName val="P1_Spec_of_gauge(Japanese)29"/>
      <sheetName val="P2_Fastening_Point_129"/>
      <sheetName val="R-1_6_2・900_E37028"/>
      <sheetName val="Nissan_YTD28"/>
      <sheetName val="040_適用車種コード情報28"/>
      <sheetName val="(9A)_J-Market_04190228"/>
      <sheetName val="COSTES_NMUK28"/>
      <sheetName val="roadmap_U-van28"/>
      <sheetName val="10年度管理图表_28"/>
      <sheetName val="Nissan_Backup28"/>
      <sheetName val="数据源_2013年28"/>
      <sheetName val="Balance_Sheet28"/>
      <sheetName val="block_ﾜｺﾞﾝ28"/>
      <sheetName val="After_Sales_Supplier_#'s28"/>
      <sheetName val="NPV_Working28"/>
      <sheetName val="Hyp_DDRH28"/>
      <sheetName val="실DATA_28"/>
      <sheetName val="rentab_28"/>
      <sheetName val="05MY_USA27"/>
      <sheetName val="FNFR_Code27"/>
      <sheetName val="G_NOR+LAUNCHING_QR_ZV728"/>
      <sheetName val="Master_2_028"/>
      <sheetName val="Master_Data27"/>
      <sheetName val="OE_AC#4111127"/>
      <sheetName val="Hardware_Detail30"/>
      <sheetName val="諸元比較詳細２_５ﾄﾝ28"/>
      <sheetName val="名古屋支店業務用帳票最新版_xls27"/>
      <sheetName val="Fleet&amp;Test_Incentive27"/>
      <sheetName val="二轴P1齿轮生产线网络计划_27"/>
      <sheetName val="项目日报-e3S-P&amp;PLS改造项目_(2)26"/>
      <sheetName val="Pre-concept_AX027"/>
      <sheetName val="Method_of_supply_and_picking27"/>
      <sheetName val="input_list27"/>
      <sheetName val="Reference_data27"/>
      <sheetName val="show_of_spot26"/>
      <sheetName val="Cut_Over_File_Config_26"/>
      <sheetName val="cash_flow27"/>
      <sheetName val="Japan_Data（実）26"/>
      <sheetName val="总体进度_26"/>
      <sheetName val="NO_1(1107)26"/>
      <sheetName val="1_23役員会資料26"/>
      <sheetName val="Section_126"/>
      <sheetName val="Action-Eff_(LCV,CV)26"/>
      <sheetName val="Source_files26"/>
      <sheetName val="Supervisor_AOP_Trim26"/>
      <sheetName val="Data_sheet26"/>
      <sheetName val="Work_Days_Input26"/>
      <sheetName val="Region_Code26"/>
      <sheetName val="Drop_Down_Menu26"/>
      <sheetName val="SIAM_G-DMS25"/>
      <sheetName val="2016_0625"/>
      <sheetName val="2016_0525"/>
      <sheetName val="2016_0425"/>
      <sheetName val="2016_0325"/>
      <sheetName val="2016_0225"/>
      <sheetName val="2016_0125"/>
      <sheetName val="2015_1225"/>
      <sheetName val="2015_1125"/>
      <sheetName val="2015_1025"/>
      <sheetName val="2015_0925"/>
      <sheetName val="2015_0825"/>
      <sheetName val="2015_0725"/>
      <sheetName val="2015_0623"/>
      <sheetName val="2015_0523"/>
      <sheetName val="2015_0423"/>
      <sheetName val="2015_0323"/>
      <sheetName val="2015_0223"/>
      <sheetName val="2015_0123"/>
      <sheetName val="2014_1223"/>
      <sheetName val="2014_1123"/>
      <sheetName val="2014_1023"/>
      <sheetName val="2014_0923"/>
      <sheetName val="2014_0823"/>
      <sheetName val="2014_0723"/>
      <sheetName val="2014_0623"/>
      <sheetName val="2014_0523"/>
      <sheetName val="2014_0423"/>
      <sheetName val="2014_0323"/>
      <sheetName val="2014_0223"/>
      <sheetName val="2014_0123"/>
      <sheetName val="2013_1223"/>
      <sheetName val="2013_1123"/>
      <sheetName val="2013_1023"/>
      <sheetName val="2013_0923"/>
      <sheetName val="2013_0823"/>
      <sheetName val="2013_0723"/>
      <sheetName val="2013_0623"/>
      <sheetName val="2013_0523"/>
      <sheetName val="2013_0423"/>
      <sheetName val="2013_0323"/>
      <sheetName val="2013_0223"/>
      <sheetName val="2013_0123"/>
      <sheetName val="2012_1223"/>
      <sheetName val="2012_1123"/>
      <sheetName val="2012_1023"/>
      <sheetName val="2012_0923"/>
      <sheetName val="2012_0823"/>
      <sheetName val="2012_0723"/>
      <sheetName val="2012_0623"/>
      <sheetName val="2012_0523"/>
      <sheetName val="2012_0423"/>
      <sheetName val="2012_0323"/>
      <sheetName val="2012_0223"/>
      <sheetName val="2012_0123"/>
      <sheetName val="2011_1223"/>
      <sheetName val="2011_1123"/>
      <sheetName val="2011_1023"/>
      <sheetName val="2011_0923"/>
      <sheetName val="2011_0823"/>
      <sheetName val="2011_0723"/>
      <sheetName val="2011_0623"/>
      <sheetName val="2011_0523"/>
      <sheetName val="2011_0423"/>
      <sheetName val="2011_0323"/>
      <sheetName val="2011_0223"/>
      <sheetName val="2011_0123"/>
      <sheetName val="2010_1223"/>
      <sheetName val="2010_1123"/>
      <sheetName val="2010_1023"/>
      <sheetName val="2010_0923"/>
      <sheetName val="2010_0823"/>
      <sheetName val="2010_0723"/>
      <sheetName val="2010_0623"/>
      <sheetName val="2010_0523"/>
      <sheetName val="2010_0423"/>
      <sheetName val="2010_0323"/>
      <sheetName val="2010_0223"/>
      <sheetName val="2010_0123"/>
      <sheetName val="2009_1023"/>
      <sheetName val="2009_0923"/>
      <sheetName val="2009_0823"/>
      <sheetName val="2009_0723"/>
      <sheetName val="2009_0623"/>
      <sheetName val="2009_0523"/>
      <sheetName val="2009_0423"/>
      <sheetName val="2009_0323"/>
      <sheetName val="2009_0223"/>
      <sheetName val="2009_0123"/>
      <sheetName val="2008_1223"/>
      <sheetName val="2008_1123"/>
      <sheetName val="2008_1023"/>
      <sheetName val="2008_0923"/>
      <sheetName val="2008_0823"/>
      <sheetName val="2008_0723"/>
      <sheetName val="2008_0623"/>
      <sheetName val="2008_0523"/>
      <sheetName val="Drop_down_list23"/>
      <sheetName val="Program_List23"/>
      <sheetName val="T&amp;G_mapping23"/>
      <sheetName val="Safe_Launch23"/>
      <sheetName val="勤務???????表_下期23"/>
      <sheetName val="勤務_______表_下期23"/>
      <sheetName val="Server_Configuration23"/>
      <sheetName val="封面_(2)23"/>
      <sheetName val="M_3_2_123"/>
      <sheetName val="M_3_2_223"/>
      <sheetName val="M_3_2_323"/>
      <sheetName val="M_3_2_423"/>
      <sheetName val="Metadata_Lists23"/>
      <sheetName val="KC-1_FDﾗｲﾝ23"/>
      <sheetName val="KC-1_RDﾗｲﾝ23"/>
      <sheetName val="Sheet_023"/>
      <sheetName val="_IB-PL-YTD23"/>
      <sheetName val="BACK_UP23"/>
      <sheetName val="BOM_Dec1123"/>
      <sheetName val="专项报告_23"/>
      <sheetName val="내수1_8GL23"/>
      <sheetName val="Model_Years23"/>
      <sheetName val="評価_evaluation_FY14_4-923"/>
      <sheetName val="RC5_523"/>
      <sheetName val="진행_DATA_(2)23"/>
      <sheetName val="Result_table23"/>
      <sheetName val="DROP_LIST_BODY#323"/>
      <sheetName val="NSC_KPI23"/>
      <sheetName val="パワポ貼付け_(Jul)23"/>
      <sheetName val="パワポ貼付け_(Jul)修正前23"/>
      <sheetName val="パワポ貼付け_(Jun)23"/>
      <sheetName val="パワポ貼付け_(May)23"/>
      <sheetName val="Service_Retention23"/>
      <sheetName val="New_vehicle_sales23"/>
      <sheetName val="FY17Sep_(DFL)23"/>
      <sheetName val="_FY16_CSI_RET_23"/>
      <sheetName val="OP_RET　グラフ23"/>
      <sheetName val="Each_line_model_DPHU_Monthly23"/>
      <sheetName val="Each_shop_DPHU23"/>
      <sheetName val="Concern_Data23"/>
      <sheetName val="Tipo_de_viaje23"/>
      <sheetName val="17MTP_MS#1收入（16-25）23"/>
      <sheetName val="DropDown_List23"/>
      <sheetName val="Budget_lines_list23"/>
      <sheetName val="Listas_desplegables_opex23"/>
      <sheetName val="Listas_desplegables_capex23"/>
      <sheetName val="Assumption_sheet23"/>
      <sheetName val="Slide_8_(2)22"/>
      <sheetName val="8-2_KOR'07MY変動質量表22"/>
      <sheetName val="Fuel_gauge_data_(V-up)22"/>
      <sheetName val="ECU_List22"/>
      <sheetName val="F-_data22"/>
      <sheetName val="S_Ydata22"/>
      <sheetName val="電子技術４部_開発１１22"/>
      <sheetName val="構成一覧_リスト_(架台以外)_(ブランク)22"/>
      <sheetName val="構成一覧_絵_(架台以外)_(ブランク)22"/>
      <sheetName val="BBC_Qashqai_MSRP23"/>
      <sheetName val="NNE_GM_walk23"/>
      <sheetName val="Category_Code_22"/>
      <sheetName val="FX_rate22"/>
      <sheetName val="Mapping_List22"/>
      <sheetName val="MC_DES22"/>
      <sheetName val="List_table22"/>
      <sheetName val="荷重1__ピーク荷重22"/>
      <sheetName val="荷重1__区間判定荷重22"/>
      <sheetName val="荷重1___ピーク距離22"/>
      <sheetName val="2007_CP08_BIS22"/>
      <sheetName val="国产件原式样_(不含CVT)22"/>
      <sheetName val="2012年PU预算和实绩比较_(2)22"/>
      <sheetName val="N°0_BDM21"/>
      <sheetName val="company_list21"/>
      <sheetName val="Z8_BASE22"/>
      <sheetName val="drop_lists21"/>
      <sheetName val="Other_R&amp;O22"/>
      <sheetName val="13_-_KPI(2)22"/>
      <sheetName val="Actual_&amp;_Achieved22"/>
      <sheetName val="Marea_MY22"/>
      <sheetName val="BL_SUMMARY_CHINA22"/>
      <sheetName val="Memo_Giugno22"/>
      <sheetName val="D_B_22"/>
      <sheetName val="BELGIO_CUSTOMERS_MONTH22"/>
      <sheetName val="232_64022"/>
      <sheetName val="Company_Codes22"/>
      <sheetName val="Control_(in)22"/>
      <sheetName val="Input_sheet22"/>
      <sheetName val="DB_Straord_22"/>
      <sheetName val="CREDITI_SCADUTI_200022"/>
      <sheetName val="STABILIM_D_R_22"/>
      <sheetName val="SELECTION_POV22"/>
      <sheetName val="estraz_apert_200122"/>
      <sheetName val="Extrap_Model22"/>
      <sheetName val="Fatturato_Rag1_200222"/>
      <sheetName val="Forecast_122"/>
      <sheetName val="Forecast_222"/>
      <sheetName val="Forecast_322"/>
      <sheetName val="Forecast_422"/>
      <sheetName val="FRANCIA_CIN_MESE22"/>
      <sheetName val="Budget_2002_MM22"/>
      <sheetName val="IS_F_Y22"/>
      <sheetName val="12_-_KPI(1)22"/>
      <sheetName val="Memo_Marzo22"/>
      <sheetName val="Gross_Profit22"/>
      <sheetName val="P_TO22"/>
      <sheetName val="14_-_ORG22"/>
      <sheetName val="Dati_Actual-Prevision22"/>
      <sheetName val="Dati_Budget22"/>
      <sheetName val="5_Year_Plan22"/>
      <sheetName val="Profitcenter_hierarchy22"/>
      <sheetName val="Dati_Forecast22"/>
      <sheetName val="AMMORTAMENTI_CESPITI_DA_TARGA22"/>
      <sheetName val="date_modif22"/>
      <sheetName val="Monthly_Group_NWC_(2)22"/>
      <sheetName val="ER_-_QoE_table22"/>
      <sheetName val="Orderbook_covg22"/>
      <sheetName val="2_1软件架构19"/>
      <sheetName val="3_9监视设计19"/>
      <sheetName val="4_1数据归档方案19"/>
      <sheetName val="1_2需求分析19"/>
      <sheetName val="PAGE_219"/>
      <sheetName val="PAGE_119"/>
      <sheetName val="Lista_de_Proveedores19"/>
      <sheetName val="Responsable+_CESCOS19"/>
      <sheetName val="#20-5000t__上期18"/>
      <sheetName val="日报源_Source_for_Daily_Report18"/>
      <sheetName val="Calcul_BFR18"/>
      <sheetName val="data_for_control18"/>
      <sheetName val="After_sales18"/>
      <sheetName val="8D_Form18"/>
      <sheetName val="statistical_data17"/>
      <sheetName val="DO_NOT_TOUCH16"/>
      <sheetName val="NInvest_Stamping18"/>
      <sheetName val="sample_format18"/>
      <sheetName val="DATA_BASE17"/>
      <sheetName val="Skill_Sufficiency18"/>
      <sheetName val="F1-Training_-_PlanVs_Actual_18"/>
      <sheetName val="F2-India_Specific__Plan_vs_Ac18"/>
      <sheetName val="F3-RNAIPL_VS_RNTBCI18"/>
      <sheetName val="F4-CFT_Plan_vs_Actuals18"/>
      <sheetName val="Bench_mark_old18"/>
      <sheetName val="FI_18"/>
      <sheetName val="List_Box17"/>
      <sheetName val="Vehicle_Plan17"/>
      <sheetName val="Raw_Data14"/>
      <sheetName val="能力表_(J12)15"/>
      <sheetName val="Japan_Budget_Performance_Budg16"/>
      <sheetName val="slide_2_P&amp;L__Ch16"/>
      <sheetName val="P_&amp;_L16"/>
      <sheetName val="#REF_15"/>
      <sheetName val="勤務ｼﾌﾄﾍﾞｰｽ表_下期_15"/>
      <sheetName val="Z8_BASE_ASS15"/>
      <sheetName val="VTT_02_08-03_0915"/>
      <sheetName val="Master_list_日本円換算参照先15"/>
      <sheetName val="3-前提_(最终版）15"/>
      <sheetName val="3_４Ｒ損益15"/>
      <sheetName val="process_cost15"/>
      <sheetName val="Civac_C1115"/>
      <sheetName val="1_6_115"/>
      <sheetName val="Input_data_in_Mar'1916"/>
      <sheetName val="Check_sheet_N15"/>
      <sheetName val="序列_共通14"/>
      <sheetName val="00Explanation_15"/>
      <sheetName val="Currency_reference14"/>
      <sheetName val="CPRP_ALL_(OEM_&amp;_GNP)14"/>
      <sheetName val="車会集約ﾞﾍﾞｰｽ表_下期_?????14"/>
      <sheetName val="Cost_Touch_up14"/>
      <sheetName val="1_2天窗过往课题矩阵表14"/>
      <sheetName val="Root_Cause_and_Description16"/>
      <sheetName val="Summary_Report14"/>
      <sheetName val="selection_data14"/>
      <sheetName val="Del'y_Plan_Okt_18R14"/>
      <sheetName val="G-C_func13"/>
      <sheetName val="Analyse_de_valeur_-_Feuille_19"/>
      <sheetName val="Vibrate_test9"/>
      <sheetName val="附_IS事业部部门&amp;领域清单9"/>
      <sheetName val="Q2_Cars_Audit_(Done)14"/>
      <sheetName val="Q4_Supplier_(Done)14"/>
      <sheetName val="ocean_voyage16"/>
      <sheetName val="計画書_8"/>
      <sheetName val="Key_DONOT_EDIT8"/>
      <sheetName val="Key_8"/>
      <sheetName val="Ref_for_dropdown8"/>
      <sheetName val="T__B8"/>
      <sheetName val="Staff_List8"/>
      <sheetName val="Sheet1_8"/>
      <sheetName val="詎価_evaluation_FY14_4-918"/>
      <sheetName val="DATA_NORMAL8"/>
      <sheetName val="三星_7"/>
      <sheetName val="技术颜色试做日程_（邱）_12月份_7"/>
      <sheetName val="dd96_1_187"/>
      <sheetName val="Charts_(2)7"/>
      <sheetName val="BP_197"/>
      <sheetName val="Select_Item7"/>
      <sheetName val="NSC's_&amp;_HQ's_G&amp;A_ratio_BP047"/>
      <sheetName val="April_Attendance_7"/>
      <sheetName val="May_Attendance__7"/>
      <sheetName val="Jun_Attendance__7"/>
      <sheetName val="Apr_21_Attendance_7"/>
      <sheetName val="May_21_Attendance7"/>
      <sheetName val="Jun_21_Attendance7"/>
      <sheetName val="Jul_21_Attendance7"/>
      <sheetName val="Aug_21_Attendance7"/>
      <sheetName val="Sep_21_Attendance_7"/>
      <sheetName val="Oct_21_Attendance7"/>
      <sheetName val="Nov_21_Attendance7"/>
      <sheetName val="Dec_21_Attendance7"/>
      <sheetName val="Jan_22_Attendance7"/>
      <sheetName val="Feb_22_Attendance7"/>
      <sheetName val="Mar_22_Attendance_(2)7"/>
      <sheetName val="Rute_การแจ้งปัญหา_7"/>
      <sheetName val="PIC_model_events7"/>
      <sheetName val="2177_Invoice_Request6"/>
      <sheetName val="Decherd_Labor6"/>
      <sheetName val="Addt'l_Labor6"/>
      <sheetName val="Vallen_Mgmt6"/>
      <sheetName val="NP_Stores_21776"/>
      <sheetName val="NP_Stores_41236"/>
      <sheetName val="LOG_Summary6"/>
      <sheetName val="Yard_Switching6"/>
      <sheetName val="Package_returns6"/>
      <sheetName val="Ocean_Freight6"/>
      <sheetName val="Detention_Charges6"/>
      <sheetName val="Rack_Returns6"/>
      <sheetName val="Import_Inspection_Fees6"/>
      <sheetName val="Foreign_Prem_Air_Freight6"/>
      <sheetName val="Premium_Freight_Charges_AETCs6"/>
      <sheetName val="[工場長会議資料_xls]G_NOR_LAUNCHI____8"/>
      <sheetName val="国企改革三年行动重点指标信息统计（更新至2021_10）7"/>
      <sheetName val="Non-Statistical_Sampling_Maste7"/>
      <sheetName val="Two_Step_Revenue_Testing_Maste7"/>
      <sheetName val="Global_Data7"/>
      <sheetName val="BOX_SUM7"/>
      <sheetName val="FIN_GOOD7"/>
      <sheetName val="OP_100_&amp;_10007"/>
      <sheetName val="Problem_List6"/>
      <sheetName val="MN_T_B_6"/>
      <sheetName val="QTR_Data_Analysis6"/>
      <sheetName val="Chart_of_Account6"/>
      <sheetName val="Lease_AP_20086"/>
      <sheetName val="==Part_One6"/>
      <sheetName val="P_&amp;_L_Account6"/>
      <sheetName val="Ｍss_４Ｒ要員6"/>
      <sheetName val="Headcount_Reduction6"/>
      <sheetName val="RBAC_2022_Budget6"/>
      <sheetName val="1_見積サマリ5"/>
      <sheetName val="NPV_Data5"/>
      <sheetName val="Plant_II_99-25"/>
      <sheetName val="TABLA_DE_DATOS5"/>
      <sheetName val="Hardware_Info5"/>
      <sheetName val="Pln_Pdt2"/>
      <sheetName val="Sheet2_(3)5"/>
      <sheetName val="Cross_cutting5"/>
      <sheetName val="HARN_Name5"/>
      <sheetName val="Wire_Resistance5"/>
      <sheetName val="Components_Resistance_AEK_ver_5"/>
      <sheetName val="73(下)省人実績表_5"/>
      <sheetName val="Changes_in_customer_master_fil5"/>
      <sheetName val="Lead_Schedule5"/>
      <sheetName val="Bilans_SPL5"/>
      <sheetName val="TB_31_10_2021_(clean)_Z0385"/>
      <sheetName val="full_(2)3"/>
      <sheetName val="Anadhan_K2"/>
      <sheetName val="国企改革三年行动重点指标信息统计（更新至2022_09）2"/>
      <sheetName val="ECOM_Periodique2"/>
      <sheetName val="ECOM_Mensuel2"/>
      <sheetName val="N7_CHINE_ttes_versions2"/>
      <sheetName val="工艺提案降成本_(2020年新增)2"/>
      <sheetName val="Drop_down2"/>
      <sheetName val="Tổng_xuất_2"/>
      <sheetName val="Drop_Down_Lists2"/>
      <sheetName val="Shopping_Summary2"/>
      <sheetName val="Semanal_JCV_2"/>
      <sheetName val="2015動支計畫_(4月)2"/>
      <sheetName val="SU_BOM_200712132"/>
      <sheetName val="외주현황_wq12"/>
      <sheetName val="Validation_List2"/>
      <sheetName val="Business_Plan2"/>
      <sheetName val="VAVE_List2"/>
      <sheetName val="Net_Sell2"/>
      <sheetName val="Net_Summary2"/>
      <sheetName val="PARTS_LIST2"/>
      <sheetName val="STD_model2"/>
      <sheetName val="_工場長会議資料_xls_G_NOR_LAUNCHI____3"/>
      <sheetName val="Material_List2"/>
      <sheetName val="LFW1_Results1"/>
      <sheetName val="DETAIL_CAMPAGNES_A31"/>
      <sheetName val="สารบัญ_(ยกเครื่อง+ช่วงล่าง)1"/>
      <sheetName val="13-HTC_1"/>
      <sheetName val="P1_main"/>
      <sheetName val="型別　強度率　計算　シート_(2週目)_"/>
      <sheetName val="EL_DPU_(A_Shift)"/>
      <sheetName val="Plot_Data"/>
      <sheetName val="Price_List"/>
      <sheetName val="RISQUE_DE_TAUX"/>
      <sheetName val="車会集約ﾞﾍﾞｰｽ表_下期__x005f_x0000__x005f_x0000__x0"/>
      <sheetName val="勤務ｼﾌﾄﾍﾞｰｽ表_下期_x005f_x0002__x005f_x0000__x00"/>
      <sheetName val="車会集約ﾞﾍﾞｰｽ表_下期_x005f_x0002__x005f_x0000__x00"/>
      <sheetName val="勤務ｼﾌﾄﾍﾞｰｽ表_下期_x005f_x0002_"/>
      <sheetName val="車会集約ﾞﾍﾞｰｽ表_下期_x005f_x0002_"/>
      <sheetName val="3)-4__投資実績"/>
      <sheetName val="集計_(2)"/>
      <sheetName val="h1_15-w16-NRT_COND1"/>
      <sheetName val="２Ｒ_売上・収益推移1"/>
      <sheetName val="HO_&amp;_Aust_BS1"/>
      <sheetName val="P5_ﾒﾀﾙ加工費(ﾚｰｻﾞｰ)1"/>
      <sheetName val="CODE(顧客)_(2)1"/>
      <sheetName val="M_Schedules"/>
      <sheetName val="Customize_Your_Loan_Manager"/>
      <sheetName val="Total_Graph"/>
      <sheetName val="outbound_Oct"/>
      <sheetName val="PV6_3_5L_LX5_GMX170"/>
      <sheetName val="SC_HKD_CA"/>
      <sheetName val="Ledger_TB"/>
      <sheetName val="Program_Summary"/>
      <sheetName val="Income_StmtUSD"/>
      <sheetName val="Info_&amp;_Timing"/>
      <sheetName val="Menus_(Hide)"/>
      <sheetName val="Economic_evaluation_-_FY98_base"/>
      <sheetName val="Cover_&amp;_list"/>
      <sheetName val="Aalayams-1_(2)"/>
      <sheetName val="Aalayams-1_(3)"/>
      <sheetName val="BASF-02_(2)"/>
      <sheetName val="Hat_rubber-03"/>
      <sheetName val="Eftec-05_(2)"/>
      <sheetName val="AAF-07_(2)"/>
      <sheetName val="Sumax-06_(2)"/>
      <sheetName val="AAF-07_(3)"/>
      <sheetName val="PIT_schedule"/>
      <sheetName val="Oven_filter-08"/>
      <sheetName val="Alfa-_Iwata_-09"/>
      <sheetName val="Alfa-_Iwata_-09_(2)"/>
      <sheetName val="Alfa-_Iwata_-Updated_"/>
      <sheetName val="Shree_priyanga-10"/>
      <sheetName val="Pm_industries-11"/>
      <sheetName val="Adhesive-14_(2)"/>
      <sheetName val="Eye_wash_shower"/>
      <sheetName val="Conical_drill_bit"/>
      <sheetName val="Oberline_filter"/>
      <sheetName val="Grating_Cleaning"/>
      <sheetName val="Grating_Cleaning_(3)"/>
      <sheetName val="XBA_jigs_cleaing"/>
      <sheetName val="Radical-13_(2)"/>
      <sheetName val="Graco_spares"/>
      <sheetName val="Adhesive_specil_(2)"/>
      <sheetName val="Sarvam_safety"/>
      <sheetName val="Walki_talkie_Service"/>
      <sheetName val="3m_SPARES"/>
      <sheetName val="Durr_Robot_Spares"/>
      <sheetName val="Electro_static_gun_spares"/>
      <sheetName val="PTED_Eductors_&amp;_Nozzles"/>
      <sheetName val="Leister_gun_Spares"/>
      <sheetName val="Leister_gun_Spares_(2)"/>
      <sheetName val="3inch_sander"/>
      <sheetName val="Dust_count_spares_lens"/>
      <sheetName val="Safety_signage"/>
      <sheetName val="Anode_Cell"/>
      <sheetName val="Project_Graco_requirement"/>
      <sheetName val="Project_Graco_-_Annexure"/>
      <sheetName val="Check_Sheet"/>
      <sheetName val="H79_Jigs"/>
      <sheetName val="PTED_Lock_nut"/>
      <sheetName val="H79_&amp;_XBA_Jigs_(2)"/>
      <sheetName val="L02B_Jigs"/>
      <sheetName val="PS_filter-_Parker"/>
      <sheetName val="Bell_tool-_4J0894"/>
      <sheetName val="CCTV_"/>
      <sheetName val="PS_filter-_Parker_(2)"/>
      <sheetName val="Air_Blow_Nozzle"/>
      <sheetName val="Nº4-TRAV_MILIEU"/>
      <sheetName val="Listado_plantilla"/>
      <sheetName val="Calculo_Plantilla"/>
      <sheetName val="EDAD_dir"/>
      <sheetName val="TABLA_DPTOS_"/>
      <sheetName val="Trancha_Edades"/>
      <sheetName val="Comprob_MO"/>
      <sheetName val="FY23　STR_11月"/>
      <sheetName val="FY23　STR_10月"/>
      <sheetName val="#REF_ކ_1"/>
      <sheetName val="勤務ｼﾌﾄﾍﾞｰｽ表_下期_!쯀㾭ݴ_1"/>
      <sheetName val="勤務ｼﾌﾄﾍﾞｰｽ表_下期_!편㾭ݴ_1"/>
      <sheetName val="B52RS_vs_Punto_Spt"/>
      <sheetName val="勤務ｼﾌﾄﾍﾞｰｽ表_下期___㑲C______"/>
      <sheetName val="DAILY_PICKING_LIST_1"/>
      <sheetName val="bmc_recounsile_so1"/>
      <sheetName val="DETAIL_A1"/>
      <sheetName val="DETAIL_Q1"/>
      <sheetName val="end_stock_subcont1"/>
      <sheetName val="piv_data1"/>
      <sheetName val="DATA_AVERAGE1"/>
      <sheetName val="Incoming_Vuteq1"/>
      <sheetName val="Monitoring_Stock1"/>
      <sheetName val="Logika_Delivery1"/>
      <sheetName val="Summary_Grafik1"/>
      <sheetName val="STOCK_VUTEQ1"/>
      <sheetName val="REVISI_11"/>
      <sheetName val="REVISI_3_(15-04-20)1"/>
      <sheetName val="REVISI_3_(15-04-20)_(2)1"/>
      <sheetName val="Plan_2R1"/>
      <sheetName val="Plan_PR_4R_GNP-ESB1"/>
      <sheetName val="Plan_PR_4R_CBU1"/>
      <sheetName val="Sheet8773"/>
      <sheetName val="bmc_recounsile_so3"/>
      <sheetName val="DETAIL_A3"/>
      <sheetName val="DETAIL_Q3"/>
      <sheetName val="end_stock_subcont3"/>
      <sheetName val="piv_data3"/>
      <sheetName val="DAILY_PICKING_LIST_3"/>
      <sheetName val="DATA_AVERAGE3"/>
      <sheetName val="Incoming_Vuteq3"/>
      <sheetName val="Monitoring_Stock3"/>
      <sheetName val="Logika_Delivery3"/>
      <sheetName val="Summary_Grafik3"/>
      <sheetName val="STOCK_VUTEQ3"/>
      <sheetName val="REVISI_13"/>
      <sheetName val="REVISI_3_(15-04-20)3"/>
      <sheetName val="REVISI_3_(15-04-20)_(2)3"/>
      <sheetName val="Plan_2R3"/>
      <sheetName val="Plan_PR_4R_GNP-ESB3"/>
      <sheetName val="Plan_PR_4R_CBU3"/>
      <sheetName val="bmc_recounsile_so2"/>
      <sheetName val="DETAIL_A2"/>
      <sheetName val="DETAIL_Q2"/>
      <sheetName val="end_stock_subcont2"/>
      <sheetName val="piv_data2"/>
      <sheetName val="DAILY_PICKING_LIST_2"/>
      <sheetName val="DATA_AVERAGE2"/>
      <sheetName val="Incoming_Vuteq2"/>
      <sheetName val="Monitoring_Stock2"/>
      <sheetName val="Logika_Delivery2"/>
      <sheetName val="Summary_Grafik2"/>
      <sheetName val="STOCK_VUTEQ2"/>
      <sheetName val="REVISI_12"/>
      <sheetName val="REVISI_3_(15-04-20)2"/>
      <sheetName val="REVISI_3_(15-04-20)_(2)2"/>
      <sheetName val="Plan_2R2"/>
      <sheetName val="Plan_PR_4R_GNP-ESB2"/>
      <sheetName val="Plan_PR_4R_CBU2"/>
      <sheetName val="グラフ用DATA"/>
      <sheetName val="ﾗｲﾝ別ｸﾞﾗﾌ"/>
      <sheetName val="台数"/>
      <sheetName val="全体ｸﾞﾗﾌ"/>
      <sheetName val="Monitoring (2)"/>
      <sheetName val="단가"/>
      <sheetName val="cv"/>
      <sheetName val="offres négociées et lancées"/>
      <sheetName val="ECS initial v0"/>
      <sheetName val="V1 ECS Phase sifflé v2 393vh"/>
      <sheetName val="V1 ECS Phase sifflé v2"/>
      <sheetName val="offres négociées et lancées v2"/>
      <sheetName val="sythèse invest engagé (2)"/>
      <sheetName val="Feuil4"/>
      <sheetName val="Feuil2"/>
      <sheetName val="sythèse invest engagé"/>
      <sheetName val="Ecart"/>
      <sheetName val="suivi invest"/>
      <sheetName val="Cde non réceptionnées"/>
      <sheetName val="DA non réceptionnées"/>
      <sheetName val="suivi CDE (2)"/>
      <sheetName val="Cde réceptionnées "/>
      <sheetName val="Feuil6"/>
      <sheetName val="Feuille_vide"/>
      <sheetName val="Volumes-DST"/>
      <sheetName val="PRF J77 K9 euro IV GFE"/>
      <sheetName val="MC GAP PROVEEDORES"/>
      <sheetName val="Tablas_2017"/>
      <sheetName val="Aalayams-1_(2)1"/>
      <sheetName val="Aalayams-1_(3)1"/>
      <sheetName val="BASF-02_(2)1"/>
      <sheetName val="Hat_rubber-031"/>
      <sheetName val="Eftec-05_(2)1"/>
      <sheetName val="AAF-07_(2)1"/>
      <sheetName val="Sumax-06_(2)1"/>
      <sheetName val="AAF-07_(3)1"/>
      <sheetName val="PIT_schedule1"/>
      <sheetName val="Oven_filter-081"/>
      <sheetName val="Alfa-_Iwata_-091"/>
      <sheetName val="Alfa-_Iwata_-09_(2)1"/>
      <sheetName val="Alfa-_Iwata_-Updated_1"/>
      <sheetName val="Shree_priyanga-101"/>
      <sheetName val="Pm_industries-111"/>
      <sheetName val="Adhesive-14_(2)1"/>
      <sheetName val="Eye_wash_shower1"/>
      <sheetName val="Conical_drill_bit1"/>
      <sheetName val="Oberline_filter1"/>
      <sheetName val="Grating_Cleaning1"/>
      <sheetName val="Grating_Cleaning_(3)1"/>
      <sheetName val="XBA_jigs_cleaing1"/>
      <sheetName val="Radical-13_(2)1"/>
      <sheetName val="Graco_spares1"/>
      <sheetName val="Adhesive_specil_(2)1"/>
      <sheetName val="Sarvam_safety1"/>
      <sheetName val="Walki_talkie_Service1"/>
      <sheetName val="3m_SPARES1"/>
      <sheetName val="Durr_Robot_Spares1"/>
      <sheetName val="Electro_static_gun_spares1"/>
      <sheetName val="PTED_Eductors_&amp;_Nozzles1"/>
      <sheetName val="Leister_gun_Spares1"/>
      <sheetName val="Leister_gun_Spares_(2)1"/>
      <sheetName val="3inch_sander1"/>
      <sheetName val="Dust_count_spares_lens1"/>
      <sheetName val="Safety_signage1"/>
      <sheetName val="Anode_Cell1"/>
      <sheetName val="Project_Graco_requirement1"/>
      <sheetName val="Project_Graco_-_Annexure1"/>
      <sheetName val="Check_Sheet1"/>
      <sheetName val="H79_Jigs1"/>
      <sheetName val="PTED_Lock_nut1"/>
      <sheetName val="H79_&amp;_XBA_Jigs_(2)1"/>
      <sheetName val="L02B_Jigs1"/>
      <sheetName val="PS_filter-_Parker1"/>
      <sheetName val="Bell_tool-_4J08941"/>
      <sheetName val="CCTV_1"/>
      <sheetName val="PS_filter-_Parker_(2)1"/>
      <sheetName val="Air_Blow_Nozzle1"/>
      <sheetName val="Nº4-TRAV_MILIEU1"/>
      <sheetName val="Listado_plantilla1"/>
      <sheetName val="Calculo_Plantilla1"/>
      <sheetName val="EDAD_dir1"/>
      <sheetName val="TABLA_DPTOS_1"/>
      <sheetName val="Trancha_Edades1"/>
      <sheetName val="Comprob_MO1"/>
      <sheetName val="Nº51-MAY_BFB_TOP_31"/>
      <sheetName val="Cover_&amp;_list1"/>
      <sheetName val="offres_négociées_et_lancées"/>
      <sheetName val="ECS_initial_v0"/>
      <sheetName val="V1_ECS_Phase_sifflé_v2_393vh"/>
      <sheetName val="V1_ECS_Phase_sifflé_v2"/>
      <sheetName val="offres_négociées_et_lancées_v2"/>
      <sheetName val="sythèse_invest_engagé_(2)"/>
      <sheetName val="sythèse_invest_engagé"/>
      <sheetName val="suivi_invest"/>
      <sheetName val="Cde_non_réceptionnées"/>
      <sheetName val="DA_non_réceptionnées"/>
      <sheetName val="suivi_CDE_(2)"/>
      <sheetName val="Cde_réceptionnées_"/>
      <sheetName val="PRF_J77_K9_euro_IV_GFE"/>
      <sheetName val="MC_GAP_PROVEEDORES"/>
      <sheetName val="Nº51-MAY_BFB_TOP_3"/>
      <sheetName val="Resource_Plan"/>
      <sheetName val="F1F2"/>
      <sheetName val="CHIFFRAGE CAISSE BK91"/>
      <sheetName val="Aalayams-1_(2)2"/>
      <sheetName val="Aalayams-1_(3)2"/>
      <sheetName val="BASF-02_(2)2"/>
      <sheetName val="Hat_rubber-032"/>
      <sheetName val="Eftec-05_(2)2"/>
      <sheetName val="AAF-07_(2)2"/>
      <sheetName val="Sumax-06_(2)2"/>
      <sheetName val="AAF-07_(3)2"/>
      <sheetName val="PIT_schedule2"/>
      <sheetName val="Oven_filter-082"/>
      <sheetName val="Alfa-_Iwata_-092"/>
      <sheetName val="Alfa-_Iwata_-09_(2)2"/>
      <sheetName val="Alfa-_Iwata_-Updated_2"/>
      <sheetName val="Shree_priyanga-102"/>
      <sheetName val="Pm_industries-112"/>
      <sheetName val="Adhesive-14_(2)2"/>
      <sheetName val="Eye_wash_shower2"/>
      <sheetName val="Conical_drill_bit2"/>
      <sheetName val="Oberline_filter2"/>
      <sheetName val="Grating_Cleaning2"/>
      <sheetName val="Grating_Cleaning_(3)2"/>
      <sheetName val="XBA_jigs_cleaing2"/>
      <sheetName val="Radical-13_(2)2"/>
      <sheetName val="Graco_spares2"/>
      <sheetName val="Adhesive_specil_(2)2"/>
      <sheetName val="Sarvam_safety2"/>
      <sheetName val="Walki_talkie_Service2"/>
      <sheetName val="3m_SPARES2"/>
      <sheetName val="Durr_Robot_Spares2"/>
      <sheetName val="Electro_static_gun_spares2"/>
      <sheetName val="PTED_Eductors_&amp;_Nozzles2"/>
      <sheetName val="Leister_gun_Spares2"/>
      <sheetName val="Leister_gun_Spares_(2)2"/>
      <sheetName val="3inch_sander2"/>
      <sheetName val="Dust_count_spares_lens2"/>
      <sheetName val="Safety_signage2"/>
      <sheetName val="Anode_Cell2"/>
      <sheetName val="Project_Graco_requirement2"/>
      <sheetName val="Project_Graco_-_Annexure2"/>
      <sheetName val="Check_Sheet2"/>
      <sheetName val="H79_Jigs2"/>
      <sheetName val="PTED_Lock_nut2"/>
      <sheetName val="H79_&amp;_XBA_Jigs_(2)2"/>
      <sheetName val="L02B_Jigs2"/>
      <sheetName val="PS_filter-_Parker2"/>
      <sheetName val="Bell_tool-_4J08942"/>
      <sheetName val="CCTV_2"/>
      <sheetName val="PS_filter-_Parker_(2)2"/>
      <sheetName val="Air_Blow_Nozzle2"/>
      <sheetName val="Nº4-TRAV_MILIEU2"/>
      <sheetName val="Listado_plantilla2"/>
      <sheetName val="Calculo_Plantilla2"/>
      <sheetName val="EDAD_dir2"/>
      <sheetName val="TABLA_DPTOS_2"/>
      <sheetName val="Trancha_Edades2"/>
      <sheetName val="Comprob_MO2"/>
      <sheetName val="Monitoring_(2)"/>
      <sheetName val="Cover_&amp;_list2"/>
      <sheetName val="Nº51-MAY_BFB_TOP_32"/>
      <sheetName val="offres_négociées_et_lancées1"/>
      <sheetName val="ECS_initial_v01"/>
      <sheetName val="V1_ECS_Phase_sifflé_v2_393vh1"/>
      <sheetName val="V1_ECS_Phase_sifflé_v21"/>
      <sheetName val="offres_négociées_et_lancées_v21"/>
      <sheetName val="sythèse_invest_engagé_(2)1"/>
      <sheetName val="sythèse_invest_engagé1"/>
      <sheetName val="suivi_invest1"/>
      <sheetName val="Cde_non_réceptionnées1"/>
      <sheetName val="DA_non_réceptionnées1"/>
      <sheetName val="suivi_CDE_(2)1"/>
      <sheetName val="Cde_réceptionnées_1"/>
      <sheetName val="PRF_J77_K9_euro_IV_GFE1"/>
      <sheetName val="MC_GAP_PROVEEDORES1"/>
      <sheetName val="CHIFFRAGE_CAISSE_BK91"/>
      <sheetName val="内容詳細"/>
      <sheetName val="Shopping_Summary3"/>
      <sheetName val="Semanal_JCV_3"/>
      <sheetName val="2015動支計畫_(4月)3"/>
      <sheetName val="SU_BOM_200712133"/>
      <sheetName val="외주현황_wq13"/>
      <sheetName val="Validation_List3"/>
      <sheetName val="Business_Plan3"/>
      <sheetName val="Aalayams-1_(2)3"/>
      <sheetName val="Aalayams-1_(3)3"/>
      <sheetName val="BASF-02_(2)3"/>
      <sheetName val="Hat_rubber-033"/>
      <sheetName val="Eftec-05_(2)3"/>
      <sheetName val="AAF-07_(2)3"/>
      <sheetName val="Sumax-06_(2)3"/>
      <sheetName val="AAF-07_(3)3"/>
      <sheetName val="PIT_schedule3"/>
      <sheetName val="Oven_filter-083"/>
      <sheetName val="Alfa-_Iwata_-093"/>
      <sheetName val="Alfa-_Iwata_-09_(2)3"/>
      <sheetName val="Alfa-_Iwata_-Updated_3"/>
      <sheetName val="Shree_priyanga-103"/>
      <sheetName val="Pm_industries-113"/>
      <sheetName val="Adhesive-14_(2)3"/>
      <sheetName val="Eye_wash_shower3"/>
      <sheetName val="Conical_drill_bit3"/>
      <sheetName val="Oberline_filter3"/>
      <sheetName val="Grating_Cleaning3"/>
      <sheetName val="Grating_Cleaning_(3)3"/>
      <sheetName val="XBA_jigs_cleaing3"/>
      <sheetName val="Radical-13_(2)3"/>
      <sheetName val="Graco_spares3"/>
      <sheetName val="Adhesive_specil_(2)3"/>
      <sheetName val="Sarvam_safety3"/>
      <sheetName val="Walki_talkie_Service3"/>
      <sheetName val="3m_SPARES3"/>
      <sheetName val="Durr_Robot_Spares3"/>
      <sheetName val="Electro_static_gun_spares3"/>
      <sheetName val="PTED_Eductors_&amp;_Nozzles3"/>
      <sheetName val="Leister_gun_Spares3"/>
      <sheetName val="Leister_gun_Spares_(2)3"/>
      <sheetName val="3inch_sander3"/>
      <sheetName val="Dust_count_spares_lens3"/>
      <sheetName val="Safety_signage3"/>
      <sheetName val="Anode_Cell3"/>
      <sheetName val="Project_Graco_requirement3"/>
      <sheetName val="Project_Graco_-_Annexure3"/>
      <sheetName val="Check_Sheet3"/>
      <sheetName val="H79_Jigs3"/>
      <sheetName val="PTED_Lock_nut3"/>
      <sheetName val="H79_&amp;_XBA_Jigs_(2)3"/>
      <sheetName val="L02B_Jigs3"/>
      <sheetName val="PS_filter-_Parker3"/>
      <sheetName val="Bell_tool-_4J08943"/>
      <sheetName val="CCTV_3"/>
      <sheetName val="PS_filter-_Parker_(2)3"/>
      <sheetName val="Air_Blow_Nozzle3"/>
      <sheetName val="Nº4-TRAV_MILIEU3"/>
      <sheetName val="Listado_plantilla3"/>
      <sheetName val="Calculo_Plantilla3"/>
      <sheetName val="EDAD_dir3"/>
      <sheetName val="TABLA_DPTOS_3"/>
      <sheetName val="Trancha_Edades3"/>
      <sheetName val="Comprob_MO3"/>
      <sheetName val="Monitoring_(2)1"/>
      <sheetName val="Cover_&amp;_list3"/>
      <sheetName val="Nº51-MAY_BFB_TOP_33"/>
      <sheetName val="offres_négociées_et_lancées2"/>
      <sheetName val="ECS_initial_v02"/>
      <sheetName val="V1_ECS_Phase_sifflé_v2_393vh2"/>
      <sheetName val="V1_ECS_Phase_sifflé_v22"/>
      <sheetName val="offres_négociées_et_lancées_v22"/>
      <sheetName val="sythèse_invest_engagé_(2)2"/>
      <sheetName val="sythèse_invest_engagé2"/>
      <sheetName val="suivi_invest2"/>
      <sheetName val="Cde_non_réceptionnées2"/>
      <sheetName val="DA_non_réceptionnées2"/>
      <sheetName val="suivi_CDE_(2)2"/>
      <sheetName val="Cde_réceptionnées_2"/>
      <sheetName val="PRF_J77_K9_euro_IV_GFE2"/>
      <sheetName val="MC_GAP_PROVEEDORES2"/>
      <sheetName val="CHIFFRAGE_CAISSE_BK911"/>
      <sheetName val="Bridge IB"/>
      <sheetName val="1201"/>
      <sheetName val="BU Summary Data"/>
      <sheetName val="C307 - Saarlouis"/>
      <sheetName val="ﾏｽﾀｰ"/>
      <sheetName val="附加四-闲置固定资产"/>
      <sheetName val="inventory2002"/>
      <sheetName val="PPV2002"/>
      <sheetName val="评分标准（分值可修改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>
        <row r="79">
          <cell r="D79">
            <v>0</v>
          </cell>
        </row>
      </sheetData>
      <sheetData sheetId="315">
        <row r="79">
          <cell r="D79">
            <v>0</v>
          </cell>
        </row>
      </sheetData>
      <sheetData sheetId="316">
        <row r="79">
          <cell r="D79">
            <v>0</v>
          </cell>
        </row>
      </sheetData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 refreshError="1"/>
      <sheetData sheetId="367">
        <row r="79">
          <cell r="D79">
            <v>0</v>
          </cell>
        </row>
      </sheetData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 refreshError="1"/>
      <sheetData sheetId="383" refreshError="1"/>
      <sheetData sheetId="384">
        <row r="79">
          <cell r="D79">
            <v>0</v>
          </cell>
        </row>
      </sheetData>
      <sheetData sheetId="385" refreshError="1"/>
      <sheetData sheetId="386" refreshError="1"/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 refreshError="1"/>
      <sheetData sheetId="400" refreshError="1"/>
      <sheetData sheetId="401" refreshError="1"/>
      <sheetData sheetId="402" refreshError="1"/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/>
      <sheetData sheetId="438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>
        <row r="79">
          <cell r="D79">
            <v>0</v>
          </cell>
        </row>
      </sheetData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>
        <row r="79">
          <cell r="D79">
            <v>0</v>
          </cell>
        </row>
      </sheetData>
      <sheetData sheetId="599">
        <row r="79">
          <cell r="D79">
            <v>0</v>
          </cell>
        </row>
      </sheetData>
      <sheetData sheetId="600">
        <row r="79">
          <cell r="D79">
            <v>0</v>
          </cell>
        </row>
      </sheetData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>
        <row r="79">
          <cell r="D79">
            <v>0</v>
          </cell>
        </row>
      </sheetData>
      <sheetData sheetId="753">
        <row r="79">
          <cell r="D79">
            <v>0</v>
          </cell>
        </row>
      </sheetData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>
        <row r="79">
          <cell r="D79">
            <v>0</v>
          </cell>
        </row>
      </sheetData>
      <sheetData sheetId="770">
        <row r="79">
          <cell r="D79">
            <v>0</v>
          </cell>
        </row>
      </sheetData>
      <sheetData sheetId="771">
        <row r="79">
          <cell r="D79">
            <v>0</v>
          </cell>
        </row>
      </sheetData>
      <sheetData sheetId="772">
        <row r="79">
          <cell r="D79">
            <v>0</v>
          </cell>
        </row>
      </sheetData>
      <sheetData sheetId="773">
        <row r="79">
          <cell r="D79">
            <v>0</v>
          </cell>
        </row>
      </sheetData>
      <sheetData sheetId="774">
        <row r="79">
          <cell r="D79">
            <v>0</v>
          </cell>
        </row>
      </sheetData>
      <sheetData sheetId="775">
        <row r="79">
          <cell r="D79">
            <v>0</v>
          </cell>
        </row>
      </sheetData>
      <sheetData sheetId="776">
        <row r="79">
          <cell r="D79">
            <v>0</v>
          </cell>
        </row>
      </sheetData>
      <sheetData sheetId="777">
        <row r="79">
          <cell r="D79">
            <v>0</v>
          </cell>
        </row>
      </sheetData>
      <sheetData sheetId="778">
        <row r="79">
          <cell r="D79">
            <v>0</v>
          </cell>
        </row>
      </sheetData>
      <sheetData sheetId="779">
        <row r="79">
          <cell r="D79">
            <v>0</v>
          </cell>
        </row>
      </sheetData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>
        <row r="79">
          <cell r="D79">
            <v>0</v>
          </cell>
        </row>
      </sheetData>
      <sheetData sheetId="808">
        <row r="79">
          <cell r="D79">
            <v>0</v>
          </cell>
        </row>
      </sheetData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>
        <row r="79">
          <cell r="D79">
            <v>0</v>
          </cell>
        </row>
      </sheetData>
      <sheetData sheetId="854">
        <row r="79">
          <cell r="D79">
            <v>0</v>
          </cell>
        </row>
      </sheetData>
      <sheetData sheetId="855">
        <row r="79">
          <cell r="D79">
            <v>0</v>
          </cell>
        </row>
      </sheetData>
      <sheetData sheetId="856">
        <row r="79">
          <cell r="D79">
            <v>0</v>
          </cell>
        </row>
      </sheetData>
      <sheetData sheetId="857">
        <row r="79">
          <cell r="D79">
            <v>0</v>
          </cell>
        </row>
      </sheetData>
      <sheetData sheetId="858">
        <row r="79">
          <cell r="D79">
            <v>0</v>
          </cell>
        </row>
      </sheetData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>
        <row r="79">
          <cell r="D79">
            <v>0</v>
          </cell>
        </row>
      </sheetData>
      <sheetData sheetId="925">
        <row r="79">
          <cell r="D79">
            <v>0</v>
          </cell>
        </row>
      </sheetData>
      <sheetData sheetId="926">
        <row r="79">
          <cell r="D79">
            <v>0</v>
          </cell>
        </row>
      </sheetData>
      <sheetData sheetId="927">
        <row r="79">
          <cell r="D79">
            <v>0</v>
          </cell>
        </row>
      </sheetData>
      <sheetData sheetId="928">
        <row r="79">
          <cell r="D79">
            <v>0</v>
          </cell>
        </row>
      </sheetData>
      <sheetData sheetId="929">
        <row r="79">
          <cell r="D79">
            <v>0</v>
          </cell>
        </row>
      </sheetData>
      <sheetData sheetId="930">
        <row r="79">
          <cell r="D79">
            <v>0</v>
          </cell>
        </row>
      </sheetData>
      <sheetData sheetId="931">
        <row r="79">
          <cell r="D79">
            <v>0</v>
          </cell>
        </row>
      </sheetData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>
        <row r="79">
          <cell r="D79">
            <v>0</v>
          </cell>
        </row>
      </sheetData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>
        <row r="79">
          <cell r="D79">
            <v>0</v>
          </cell>
        </row>
      </sheetData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 refreshError="1"/>
      <sheetData sheetId="1055" refreshError="1"/>
      <sheetData sheetId="1056" refreshError="1"/>
      <sheetData sheetId="1057" refreshError="1"/>
      <sheetData sheetId="1058">
        <row r="79">
          <cell r="D79">
            <v>0</v>
          </cell>
        </row>
      </sheetData>
      <sheetData sheetId="1059">
        <row r="79">
          <cell r="D79">
            <v>0</v>
          </cell>
        </row>
      </sheetData>
      <sheetData sheetId="1060">
        <row r="79">
          <cell r="D79">
            <v>0</v>
          </cell>
        </row>
      </sheetData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>
        <row r="79">
          <cell r="D79">
            <v>0</v>
          </cell>
        </row>
      </sheetData>
      <sheetData sheetId="1347" refreshError="1"/>
      <sheetData sheetId="1348">
        <row r="79">
          <cell r="D79">
            <v>0</v>
          </cell>
        </row>
      </sheetData>
      <sheetData sheetId="1349">
        <row r="79">
          <cell r="D79">
            <v>0</v>
          </cell>
        </row>
      </sheetData>
      <sheetData sheetId="1350">
        <row r="79">
          <cell r="D79">
            <v>0</v>
          </cell>
        </row>
      </sheetData>
      <sheetData sheetId="1351">
        <row r="79">
          <cell r="D79">
            <v>0</v>
          </cell>
        </row>
      </sheetData>
      <sheetData sheetId="1352">
        <row r="79">
          <cell r="D79">
            <v>0</v>
          </cell>
        </row>
      </sheetData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>
        <row r="79">
          <cell r="D79">
            <v>0</v>
          </cell>
        </row>
      </sheetData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>
        <row r="79">
          <cell r="D79">
            <v>0</v>
          </cell>
        </row>
      </sheetData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>
        <row r="79">
          <cell r="D79">
            <v>0</v>
          </cell>
        </row>
      </sheetData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>
        <row r="79">
          <cell r="D79">
            <v>0</v>
          </cell>
        </row>
      </sheetData>
      <sheetData sheetId="2024">
        <row r="79">
          <cell r="D79">
            <v>0</v>
          </cell>
        </row>
      </sheetData>
      <sheetData sheetId="2025">
        <row r="79">
          <cell r="D79">
            <v>0</v>
          </cell>
        </row>
      </sheetData>
      <sheetData sheetId="2026">
        <row r="79">
          <cell r="D79">
            <v>0</v>
          </cell>
        </row>
      </sheetData>
      <sheetData sheetId="2027">
        <row r="79">
          <cell r="D79">
            <v>0</v>
          </cell>
        </row>
      </sheetData>
      <sheetData sheetId="2028">
        <row r="79">
          <cell r="D79">
            <v>0</v>
          </cell>
        </row>
      </sheetData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>
        <row r="79">
          <cell r="D79">
            <v>0</v>
          </cell>
        </row>
      </sheetData>
      <sheetData sheetId="2058">
        <row r="79">
          <cell r="D79" t="str">
            <v>HRM</v>
          </cell>
        </row>
      </sheetData>
      <sheetData sheetId="2059" refreshError="1"/>
      <sheetData sheetId="2060" refreshError="1"/>
      <sheetData sheetId="2061">
        <row r="79">
          <cell r="D79" t="str">
            <v>HRM</v>
          </cell>
        </row>
      </sheetData>
      <sheetData sheetId="2062">
        <row r="79">
          <cell r="D79" t="str">
            <v>HRM</v>
          </cell>
        </row>
      </sheetData>
      <sheetData sheetId="2063">
        <row r="79">
          <cell r="D79" t="str">
            <v>HRM</v>
          </cell>
        </row>
      </sheetData>
      <sheetData sheetId="2064">
        <row r="79">
          <cell r="D79" t="str">
            <v>HRM</v>
          </cell>
        </row>
      </sheetData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>
        <row r="79">
          <cell r="D79" t="str">
            <v>HRM</v>
          </cell>
        </row>
      </sheetData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>
        <row r="79">
          <cell r="D79">
            <v>0</v>
          </cell>
        </row>
      </sheetData>
      <sheetData sheetId="2114">
        <row r="79">
          <cell r="D79">
            <v>0</v>
          </cell>
        </row>
      </sheetData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>
        <row r="79">
          <cell r="D79">
            <v>0</v>
          </cell>
        </row>
      </sheetData>
      <sheetData sheetId="2121">
        <row r="79">
          <cell r="D79" t="str">
            <v>HRM</v>
          </cell>
        </row>
      </sheetData>
      <sheetData sheetId="2122">
        <row r="79">
          <cell r="D79">
            <v>0</v>
          </cell>
        </row>
      </sheetData>
      <sheetData sheetId="2123">
        <row r="79">
          <cell r="D79">
            <v>0</v>
          </cell>
        </row>
      </sheetData>
      <sheetData sheetId="2124">
        <row r="79">
          <cell r="D79">
            <v>0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 t="str">
            <v>HRM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 t="str">
            <v>HRM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>
            <v>0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 t="str">
            <v>HRM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>
            <v>0</v>
          </cell>
        </row>
      </sheetData>
      <sheetData sheetId="2139">
        <row r="79">
          <cell r="D79">
            <v>0</v>
          </cell>
        </row>
      </sheetData>
      <sheetData sheetId="2140">
        <row r="79">
          <cell r="D79">
            <v>0</v>
          </cell>
        </row>
      </sheetData>
      <sheetData sheetId="2141">
        <row r="79">
          <cell r="D79">
            <v>0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 t="str">
            <v>HRM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>
            <v>0</v>
          </cell>
        </row>
      </sheetData>
      <sheetData sheetId="2147">
        <row r="79">
          <cell r="D79">
            <v>0</v>
          </cell>
        </row>
      </sheetData>
      <sheetData sheetId="2148">
        <row r="79">
          <cell r="D79" t="str">
            <v>HRM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>
            <v>0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 t="str">
            <v>HRM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>
            <v>0</v>
          </cell>
        </row>
      </sheetData>
      <sheetData sheetId="2155">
        <row r="79">
          <cell r="D79">
            <v>0</v>
          </cell>
        </row>
      </sheetData>
      <sheetData sheetId="2156">
        <row r="79">
          <cell r="D79">
            <v>0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>
            <v>0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>
            <v>0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 t="str">
            <v>HRM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>
            <v>0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 t="str">
            <v>HRM</v>
          </cell>
        </row>
      </sheetData>
      <sheetData sheetId="2171">
        <row r="79">
          <cell r="D79">
            <v>0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 t="str">
            <v>HRM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 t="str">
            <v>HRM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 t="str">
            <v>HRM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>
            <v>0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>
            <v>0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>
            <v>0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>
            <v>0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>
            <v>0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>
            <v>0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>
            <v>0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 t="str">
            <v>HRM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 t="str">
            <v>HRM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 t="str">
            <v>HRM</v>
          </cell>
        </row>
      </sheetData>
      <sheetData sheetId="2294">
        <row r="79">
          <cell r="D79" t="str">
            <v>HRM</v>
          </cell>
        </row>
      </sheetData>
      <sheetData sheetId="2295">
        <row r="79">
          <cell r="D79" t="str">
            <v>HRM</v>
          </cell>
        </row>
      </sheetData>
      <sheetData sheetId="2296">
        <row r="79">
          <cell r="D79" t="str">
            <v>HRM</v>
          </cell>
        </row>
      </sheetData>
      <sheetData sheetId="2297">
        <row r="79">
          <cell r="D79" t="str">
            <v>HRM</v>
          </cell>
        </row>
      </sheetData>
      <sheetData sheetId="2298">
        <row r="79">
          <cell r="D79" t="str">
            <v>HRM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 t="str">
            <v>HRM</v>
          </cell>
        </row>
      </sheetData>
      <sheetData sheetId="2301">
        <row r="79">
          <cell r="D79" t="str">
            <v>HRM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 t="str">
            <v>HRM</v>
          </cell>
        </row>
      </sheetData>
      <sheetData sheetId="2311">
        <row r="79">
          <cell r="D79">
            <v>0</v>
          </cell>
        </row>
      </sheetData>
      <sheetData sheetId="2312">
        <row r="79">
          <cell r="D79">
            <v>0</v>
          </cell>
        </row>
      </sheetData>
      <sheetData sheetId="2313">
        <row r="79">
          <cell r="D79">
            <v>0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>
            <v>0</v>
          </cell>
        </row>
      </sheetData>
      <sheetData sheetId="2316">
        <row r="79">
          <cell r="D79">
            <v>0</v>
          </cell>
        </row>
      </sheetData>
      <sheetData sheetId="2317">
        <row r="79">
          <cell r="D79">
            <v>0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>
            <v>0</v>
          </cell>
        </row>
      </sheetData>
      <sheetData sheetId="2320">
        <row r="79">
          <cell r="D79">
            <v>0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>
            <v>0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 t="str">
            <v>HRM</v>
          </cell>
        </row>
      </sheetData>
      <sheetData sheetId="2329">
        <row r="79">
          <cell r="D79">
            <v>0</v>
          </cell>
        </row>
      </sheetData>
      <sheetData sheetId="2330">
        <row r="79">
          <cell r="D79">
            <v>0</v>
          </cell>
        </row>
      </sheetData>
      <sheetData sheetId="2331">
        <row r="79">
          <cell r="D79" t="str">
            <v>HRM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>
            <v>0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 t="str">
            <v>HRM</v>
          </cell>
        </row>
      </sheetData>
      <sheetData sheetId="2336">
        <row r="79">
          <cell r="D79">
            <v>0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 t="str">
            <v>HRM</v>
          </cell>
        </row>
      </sheetData>
      <sheetData sheetId="2339">
        <row r="79">
          <cell r="D79" t="str">
            <v>HRM</v>
          </cell>
        </row>
      </sheetData>
      <sheetData sheetId="2340">
        <row r="79">
          <cell r="D79" t="str">
            <v>HRM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 t="str">
            <v>HRM</v>
          </cell>
        </row>
      </sheetData>
      <sheetData sheetId="2343">
        <row r="79">
          <cell r="D79" t="str">
            <v>HRM</v>
          </cell>
        </row>
      </sheetData>
      <sheetData sheetId="2344">
        <row r="79">
          <cell r="D79" t="str">
            <v>HRM</v>
          </cell>
        </row>
      </sheetData>
      <sheetData sheetId="2345">
        <row r="79">
          <cell r="D79" t="str">
            <v>HRM</v>
          </cell>
        </row>
      </sheetData>
      <sheetData sheetId="2346">
        <row r="79">
          <cell r="D79" t="str">
            <v>HRM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 t="str">
            <v>HRM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>
            <v>0</v>
          </cell>
        </row>
      </sheetData>
      <sheetData sheetId="2351">
        <row r="79">
          <cell r="D79" t="str">
            <v>HRM</v>
          </cell>
        </row>
      </sheetData>
      <sheetData sheetId="2352">
        <row r="79">
          <cell r="D79" t="str">
            <v>HRM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>
            <v>0</v>
          </cell>
        </row>
      </sheetData>
      <sheetData sheetId="2355">
        <row r="79">
          <cell r="D79" t="str">
            <v>HRM</v>
          </cell>
        </row>
      </sheetData>
      <sheetData sheetId="2356">
        <row r="79">
          <cell r="D79" t="str">
            <v>HRM</v>
          </cell>
        </row>
      </sheetData>
      <sheetData sheetId="2357">
        <row r="79">
          <cell r="D79">
            <v>0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 t="str">
            <v>HRM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>
            <v>0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 t="str">
            <v>HRM</v>
          </cell>
        </row>
      </sheetData>
      <sheetData sheetId="2366">
        <row r="79">
          <cell r="D79">
            <v>0</v>
          </cell>
        </row>
      </sheetData>
      <sheetData sheetId="2367">
        <row r="79">
          <cell r="D79">
            <v>0</v>
          </cell>
        </row>
      </sheetData>
      <sheetData sheetId="2368">
        <row r="79">
          <cell r="D79" t="str">
            <v>HRM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>
            <v>0</v>
          </cell>
        </row>
      </sheetData>
      <sheetData sheetId="2371">
        <row r="79">
          <cell r="D79">
            <v>0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 t="str">
            <v>HRM</v>
          </cell>
        </row>
      </sheetData>
      <sheetData sheetId="2374">
        <row r="79">
          <cell r="D79">
            <v>0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 t="str">
            <v>HRM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>
            <v>0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 t="str">
            <v>HRM</v>
          </cell>
        </row>
      </sheetData>
      <sheetData sheetId="2383">
        <row r="79">
          <cell r="D79">
            <v>0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 t="str">
            <v>HRM</v>
          </cell>
        </row>
      </sheetData>
      <sheetData sheetId="2386">
        <row r="79">
          <cell r="D79" t="str">
            <v>HRM</v>
          </cell>
        </row>
      </sheetData>
      <sheetData sheetId="2387">
        <row r="79">
          <cell r="D79">
            <v>0</v>
          </cell>
        </row>
      </sheetData>
      <sheetData sheetId="2388">
        <row r="79">
          <cell r="D79" t="str">
            <v>HRM</v>
          </cell>
        </row>
      </sheetData>
      <sheetData sheetId="2389">
        <row r="79">
          <cell r="D79" t="str">
            <v>HRM</v>
          </cell>
        </row>
      </sheetData>
      <sheetData sheetId="2390">
        <row r="79">
          <cell r="D79" t="str">
            <v>HRM</v>
          </cell>
        </row>
      </sheetData>
      <sheetData sheetId="2391">
        <row r="79">
          <cell r="D79" t="str">
            <v>HRM</v>
          </cell>
        </row>
      </sheetData>
      <sheetData sheetId="2392">
        <row r="79">
          <cell r="D79" t="str">
            <v>HRM</v>
          </cell>
        </row>
      </sheetData>
      <sheetData sheetId="2393">
        <row r="79">
          <cell r="D79" t="str">
            <v>HRM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 t="str">
            <v>HRM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 t="str">
            <v>HRM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 t="str">
            <v>HRM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 t="str">
            <v>HRM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 t="str">
            <v>HRM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>
            <v>0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>
            <v>0</v>
          </cell>
        </row>
      </sheetData>
      <sheetData sheetId="2670">
        <row r="79">
          <cell r="D79">
            <v>0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>
            <v>0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>
            <v>0</v>
          </cell>
        </row>
      </sheetData>
      <sheetData sheetId="2675">
        <row r="79">
          <cell r="D79">
            <v>0</v>
          </cell>
        </row>
      </sheetData>
      <sheetData sheetId="2676">
        <row r="79">
          <cell r="D79">
            <v>0</v>
          </cell>
        </row>
      </sheetData>
      <sheetData sheetId="2677">
        <row r="79">
          <cell r="D79">
            <v>0</v>
          </cell>
        </row>
      </sheetData>
      <sheetData sheetId="2678">
        <row r="79">
          <cell r="D79">
            <v>0</v>
          </cell>
        </row>
      </sheetData>
      <sheetData sheetId="2679">
        <row r="79">
          <cell r="D79">
            <v>0</v>
          </cell>
        </row>
      </sheetData>
      <sheetData sheetId="2680">
        <row r="79">
          <cell r="D79">
            <v>0</v>
          </cell>
        </row>
      </sheetData>
      <sheetData sheetId="2681">
        <row r="79">
          <cell r="D79">
            <v>0</v>
          </cell>
        </row>
      </sheetData>
      <sheetData sheetId="2682">
        <row r="79">
          <cell r="D79">
            <v>0</v>
          </cell>
        </row>
      </sheetData>
      <sheetData sheetId="2683">
        <row r="79">
          <cell r="D79">
            <v>0</v>
          </cell>
        </row>
      </sheetData>
      <sheetData sheetId="2684">
        <row r="79">
          <cell r="D79">
            <v>0</v>
          </cell>
        </row>
      </sheetData>
      <sheetData sheetId="2685">
        <row r="79">
          <cell r="D79">
            <v>0</v>
          </cell>
        </row>
      </sheetData>
      <sheetData sheetId="2686">
        <row r="79">
          <cell r="D79">
            <v>0</v>
          </cell>
        </row>
      </sheetData>
      <sheetData sheetId="2687">
        <row r="79">
          <cell r="D79">
            <v>0</v>
          </cell>
        </row>
      </sheetData>
      <sheetData sheetId="2688">
        <row r="79">
          <cell r="D79">
            <v>0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 t="str">
            <v>HRM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>
        <row r="79">
          <cell r="D79" t="str">
            <v>HRM</v>
          </cell>
        </row>
      </sheetData>
      <sheetData sheetId="2709">
        <row r="79">
          <cell r="D79" t="str">
            <v>HRM</v>
          </cell>
        </row>
      </sheetData>
      <sheetData sheetId="2710">
        <row r="79">
          <cell r="D79" t="str">
            <v>HRM</v>
          </cell>
        </row>
      </sheetData>
      <sheetData sheetId="2711">
        <row r="79">
          <cell r="D79" t="str">
            <v>HRM</v>
          </cell>
        </row>
      </sheetData>
      <sheetData sheetId="2712">
        <row r="79">
          <cell r="D79" t="str">
            <v>HRM</v>
          </cell>
        </row>
      </sheetData>
      <sheetData sheetId="2713">
        <row r="79">
          <cell r="D79" t="str">
            <v>HRM</v>
          </cell>
        </row>
      </sheetData>
      <sheetData sheetId="2714">
        <row r="79">
          <cell r="D79" t="str">
            <v>HRM</v>
          </cell>
        </row>
      </sheetData>
      <sheetData sheetId="2715">
        <row r="79">
          <cell r="D79" t="str">
            <v>HRM</v>
          </cell>
        </row>
      </sheetData>
      <sheetData sheetId="2716">
        <row r="79">
          <cell r="D79" t="str">
            <v>HRM</v>
          </cell>
        </row>
      </sheetData>
      <sheetData sheetId="2717">
        <row r="79">
          <cell r="D79" t="str">
            <v>HRM</v>
          </cell>
        </row>
      </sheetData>
      <sheetData sheetId="2718">
        <row r="79">
          <cell r="D79" t="str">
            <v>HRM</v>
          </cell>
        </row>
      </sheetData>
      <sheetData sheetId="2719">
        <row r="79">
          <cell r="D79" t="str">
            <v>HRM</v>
          </cell>
        </row>
      </sheetData>
      <sheetData sheetId="2720">
        <row r="79">
          <cell r="D79">
            <v>0</v>
          </cell>
        </row>
      </sheetData>
      <sheetData sheetId="2721">
        <row r="79">
          <cell r="D79" t="str">
            <v>HRM</v>
          </cell>
        </row>
      </sheetData>
      <sheetData sheetId="2722">
        <row r="79">
          <cell r="D79" t="str">
            <v>HRM</v>
          </cell>
        </row>
      </sheetData>
      <sheetData sheetId="2723">
        <row r="79">
          <cell r="D79" t="str">
            <v>HRM</v>
          </cell>
        </row>
      </sheetData>
      <sheetData sheetId="2724">
        <row r="79">
          <cell r="D79" t="str">
            <v>HRM</v>
          </cell>
        </row>
      </sheetData>
      <sheetData sheetId="2725">
        <row r="79">
          <cell r="D79" t="str">
            <v>HRM</v>
          </cell>
        </row>
      </sheetData>
      <sheetData sheetId="2726">
        <row r="79">
          <cell r="D79" t="str">
            <v>HRM</v>
          </cell>
        </row>
      </sheetData>
      <sheetData sheetId="2727">
        <row r="79">
          <cell r="D79" t="str">
            <v>HRM</v>
          </cell>
        </row>
      </sheetData>
      <sheetData sheetId="2728">
        <row r="79">
          <cell r="D79" t="str">
            <v>HRM</v>
          </cell>
        </row>
      </sheetData>
      <sheetData sheetId="2729">
        <row r="79">
          <cell r="D79" t="str">
            <v>HRM</v>
          </cell>
        </row>
      </sheetData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>
        <row r="79">
          <cell r="D79">
            <v>0</v>
          </cell>
        </row>
      </sheetData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>
        <row r="79">
          <cell r="D79" t="str">
            <v>HRM</v>
          </cell>
        </row>
      </sheetData>
      <sheetData sheetId="2772" refreshError="1"/>
      <sheetData sheetId="2773" refreshError="1"/>
      <sheetData sheetId="2774" refreshError="1"/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>
        <row r="79">
          <cell r="D79">
            <v>0</v>
          </cell>
        </row>
      </sheetData>
      <sheetData sheetId="2779">
        <row r="79">
          <cell r="D79">
            <v>0</v>
          </cell>
        </row>
      </sheetData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>
        <row r="79">
          <cell r="D79">
            <v>0</v>
          </cell>
        </row>
      </sheetData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>
        <row r="79">
          <cell r="D79">
            <v>0</v>
          </cell>
        </row>
      </sheetData>
      <sheetData sheetId="3654">
        <row r="79">
          <cell r="D79">
            <v>0</v>
          </cell>
        </row>
      </sheetData>
      <sheetData sheetId="3655">
        <row r="79">
          <cell r="D79">
            <v>0</v>
          </cell>
        </row>
      </sheetData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>
        <row r="79">
          <cell r="D79">
            <v>0</v>
          </cell>
        </row>
      </sheetData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 refreshError="1"/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>
        <row r="79">
          <cell r="D79">
            <v>0</v>
          </cell>
        </row>
      </sheetData>
      <sheetData sheetId="4476">
        <row r="79">
          <cell r="D79">
            <v>0</v>
          </cell>
        </row>
      </sheetData>
      <sheetData sheetId="4477">
        <row r="79">
          <cell r="D79">
            <v>0</v>
          </cell>
        </row>
      </sheetData>
      <sheetData sheetId="4478">
        <row r="79">
          <cell r="D79">
            <v>0</v>
          </cell>
        </row>
      </sheetData>
      <sheetData sheetId="4479">
        <row r="79">
          <cell r="D79">
            <v>0</v>
          </cell>
        </row>
      </sheetData>
      <sheetData sheetId="4480">
        <row r="79">
          <cell r="D79">
            <v>0</v>
          </cell>
        </row>
      </sheetData>
      <sheetData sheetId="4481" refreshError="1"/>
      <sheetData sheetId="4482">
        <row r="79">
          <cell r="D79">
            <v>0</v>
          </cell>
        </row>
      </sheetData>
      <sheetData sheetId="4483">
        <row r="79">
          <cell r="D79">
            <v>0</v>
          </cell>
        </row>
      </sheetData>
      <sheetData sheetId="4484" refreshError="1"/>
      <sheetData sheetId="4485" refreshError="1"/>
      <sheetData sheetId="4486" refreshError="1"/>
      <sheetData sheetId="4487">
        <row r="79">
          <cell r="D79">
            <v>0</v>
          </cell>
        </row>
      </sheetData>
      <sheetData sheetId="4488">
        <row r="79">
          <cell r="D79">
            <v>0</v>
          </cell>
        </row>
      </sheetData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>
        <row r="79">
          <cell r="D79">
            <v>0</v>
          </cell>
        </row>
      </sheetData>
      <sheetData sheetId="4495">
        <row r="79">
          <cell r="D79">
            <v>0</v>
          </cell>
        </row>
      </sheetData>
      <sheetData sheetId="4496">
        <row r="79">
          <cell r="D79">
            <v>0</v>
          </cell>
        </row>
      </sheetData>
      <sheetData sheetId="4497">
        <row r="79">
          <cell r="D79">
            <v>0</v>
          </cell>
        </row>
      </sheetData>
      <sheetData sheetId="4498">
        <row r="79">
          <cell r="D79">
            <v>0</v>
          </cell>
        </row>
      </sheetData>
      <sheetData sheetId="4499">
        <row r="79">
          <cell r="D79">
            <v>0</v>
          </cell>
        </row>
      </sheetData>
      <sheetData sheetId="4500">
        <row r="79">
          <cell r="D79">
            <v>0</v>
          </cell>
        </row>
      </sheetData>
      <sheetData sheetId="4501">
        <row r="79">
          <cell r="D79">
            <v>0</v>
          </cell>
        </row>
      </sheetData>
      <sheetData sheetId="4502">
        <row r="79">
          <cell r="D79">
            <v>0</v>
          </cell>
        </row>
      </sheetData>
      <sheetData sheetId="4503">
        <row r="79">
          <cell r="D79">
            <v>0</v>
          </cell>
        </row>
      </sheetData>
      <sheetData sheetId="4504">
        <row r="79">
          <cell r="D79">
            <v>0</v>
          </cell>
        </row>
      </sheetData>
      <sheetData sheetId="4505">
        <row r="79">
          <cell r="D79">
            <v>0</v>
          </cell>
        </row>
      </sheetData>
      <sheetData sheetId="4506">
        <row r="79">
          <cell r="D79">
            <v>0</v>
          </cell>
        </row>
      </sheetData>
      <sheetData sheetId="4507">
        <row r="79">
          <cell r="D79">
            <v>0</v>
          </cell>
        </row>
      </sheetData>
      <sheetData sheetId="4508">
        <row r="79">
          <cell r="D79">
            <v>0</v>
          </cell>
        </row>
      </sheetData>
      <sheetData sheetId="4509">
        <row r="79">
          <cell r="D79">
            <v>0</v>
          </cell>
        </row>
      </sheetData>
      <sheetData sheetId="4510">
        <row r="79">
          <cell r="D79">
            <v>0</v>
          </cell>
        </row>
      </sheetData>
      <sheetData sheetId="4511">
        <row r="79">
          <cell r="D79">
            <v>0</v>
          </cell>
        </row>
      </sheetData>
      <sheetData sheetId="4512">
        <row r="79">
          <cell r="D79">
            <v>0</v>
          </cell>
        </row>
      </sheetData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 t="str">
            <v>HRM</v>
          </cell>
        </row>
      </sheetData>
      <sheetData sheetId="4524">
        <row r="79">
          <cell r="D79" t="str">
            <v>HRM</v>
          </cell>
        </row>
      </sheetData>
      <sheetData sheetId="4525">
        <row r="79">
          <cell r="D79" t="str">
            <v>HRM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>
            <v>0</v>
          </cell>
        </row>
      </sheetData>
      <sheetData sheetId="4528" refreshError="1"/>
      <sheetData sheetId="4529" refreshError="1"/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>
            <v>0</v>
          </cell>
        </row>
      </sheetData>
      <sheetData sheetId="4543">
        <row r="79">
          <cell r="D79">
            <v>0</v>
          </cell>
        </row>
      </sheetData>
      <sheetData sheetId="4544">
        <row r="79">
          <cell r="D79">
            <v>0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>
        <row r="79">
          <cell r="D79">
            <v>0</v>
          </cell>
        </row>
      </sheetData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 t="str">
            <v>HRM</v>
          </cell>
        </row>
      </sheetData>
      <sheetData sheetId="4801">
        <row r="79">
          <cell r="D79" t="str">
            <v>HRM</v>
          </cell>
        </row>
      </sheetData>
      <sheetData sheetId="4802">
        <row r="79">
          <cell r="D79" t="str">
            <v>HRM</v>
          </cell>
        </row>
      </sheetData>
      <sheetData sheetId="4803">
        <row r="79">
          <cell r="D79" t="str">
            <v>HRM</v>
          </cell>
        </row>
      </sheetData>
      <sheetData sheetId="4804">
        <row r="79">
          <cell r="D79" t="str">
            <v>HRM</v>
          </cell>
        </row>
      </sheetData>
      <sheetData sheetId="4805">
        <row r="79">
          <cell r="D79" t="str">
            <v>HRM</v>
          </cell>
        </row>
      </sheetData>
      <sheetData sheetId="4806">
        <row r="79">
          <cell r="D79" t="str">
            <v>HRM</v>
          </cell>
        </row>
      </sheetData>
      <sheetData sheetId="4807">
        <row r="79">
          <cell r="D79" t="str">
            <v>HRM</v>
          </cell>
        </row>
      </sheetData>
      <sheetData sheetId="4808">
        <row r="79">
          <cell r="D79" t="str">
            <v>HRM</v>
          </cell>
        </row>
      </sheetData>
      <sheetData sheetId="4809">
        <row r="79">
          <cell r="D79" t="str">
            <v>HRM</v>
          </cell>
        </row>
      </sheetData>
      <sheetData sheetId="4810">
        <row r="79">
          <cell r="D79" t="str">
            <v>HRM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>
            <v>0</v>
          </cell>
        </row>
      </sheetData>
      <sheetData sheetId="4819">
        <row r="79">
          <cell r="D79">
            <v>0</v>
          </cell>
        </row>
      </sheetData>
      <sheetData sheetId="4820">
        <row r="79">
          <cell r="D79">
            <v>0</v>
          </cell>
        </row>
      </sheetData>
      <sheetData sheetId="4821">
        <row r="79">
          <cell r="D79">
            <v>0</v>
          </cell>
        </row>
      </sheetData>
      <sheetData sheetId="4822">
        <row r="79">
          <cell r="D79">
            <v>0</v>
          </cell>
        </row>
      </sheetData>
      <sheetData sheetId="4823">
        <row r="79">
          <cell r="D79">
            <v>0</v>
          </cell>
        </row>
      </sheetData>
      <sheetData sheetId="4824">
        <row r="79">
          <cell r="D79">
            <v>0</v>
          </cell>
        </row>
      </sheetData>
      <sheetData sheetId="4825">
        <row r="79">
          <cell r="D79">
            <v>0</v>
          </cell>
        </row>
      </sheetData>
      <sheetData sheetId="4826">
        <row r="79">
          <cell r="D79">
            <v>0</v>
          </cell>
        </row>
      </sheetData>
      <sheetData sheetId="4827">
        <row r="79">
          <cell r="D79">
            <v>0</v>
          </cell>
        </row>
      </sheetData>
      <sheetData sheetId="4828">
        <row r="79">
          <cell r="D79">
            <v>0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 t="str">
            <v>HRM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 t="str">
            <v>HRM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>
            <v>0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>
        <row r="79">
          <cell r="D79">
            <v>0</v>
          </cell>
        </row>
      </sheetData>
      <sheetData sheetId="5093">
        <row r="79">
          <cell r="D79">
            <v>0</v>
          </cell>
        </row>
      </sheetData>
      <sheetData sheetId="5094">
        <row r="79">
          <cell r="D79">
            <v>0</v>
          </cell>
        </row>
      </sheetData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 t="str">
            <v>HRM</v>
          </cell>
        </row>
      </sheetData>
      <sheetData sheetId="5099">
        <row r="79">
          <cell r="D79">
            <v>0</v>
          </cell>
        </row>
      </sheetData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 t="str">
            <v>HRM</v>
          </cell>
        </row>
      </sheetData>
      <sheetData sheetId="5103">
        <row r="79">
          <cell r="D79">
            <v>0</v>
          </cell>
        </row>
      </sheetData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 t="str">
            <v>HRM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 t="str">
            <v>HRM</v>
          </cell>
        </row>
      </sheetData>
      <sheetData sheetId="5116">
        <row r="79">
          <cell r="D79">
            <v>0</v>
          </cell>
        </row>
      </sheetData>
      <sheetData sheetId="5117">
        <row r="79">
          <cell r="D79" t="str">
            <v>HRM</v>
          </cell>
        </row>
      </sheetData>
      <sheetData sheetId="5118">
        <row r="79">
          <cell r="D79">
            <v>0</v>
          </cell>
        </row>
      </sheetData>
      <sheetData sheetId="5119">
        <row r="79">
          <cell r="D79">
            <v>0</v>
          </cell>
        </row>
      </sheetData>
      <sheetData sheetId="5120">
        <row r="79">
          <cell r="D79">
            <v>0</v>
          </cell>
        </row>
      </sheetData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 t="str">
            <v>HRM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>
            <v>0</v>
          </cell>
        </row>
      </sheetData>
      <sheetData sheetId="5127">
        <row r="79">
          <cell r="D79" t="str">
            <v>HRM</v>
          </cell>
        </row>
      </sheetData>
      <sheetData sheetId="5128">
        <row r="79">
          <cell r="D79">
            <v>0</v>
          </cell>
        </row>
      </sheetData>
      <sheetData sheetId="5129">
        <row r="79">
          <cell r="D79">
            <v>0</v>
          </cell>
        </row>
      </sheetData>
      <sheetData sheetId="5130">
        <row r="79">
          <cell r="D79">
            <v>0</v>
          </cell>
        </row>
      </sheetData>
      <sheetData sheetId="5131">
        <row r="79">
          <cell r="D79">
            <v>0</v>
          </cell>
        </row>
      </sheetData>
      <sheetData sheetId="5132">
        <row r="79">
          <cell r="D79">
            <v>0</v>
          </cell>
        </row>
      </sheetData>
      <sheetData sheetId="5133">
        <row r="79">
          <cell r="D79">
            <v>0</v>
          </cell>
        </row>
      </sheetData>
      <sheetData sheetId="5134">
        <row r="79">
          <cell r="D79">
            <v>0</v>
          </cell>
        </row>
      </sheetData>
      <sheetData sheetId="5135">
        <row r="79">
          <cell r="D79">
            <v>0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 t="str">
            <v>HRM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 t="str">
            <v>HRM</v>
          </cell>
        </row>
      </sheetData>
      <sheetData sheetId="5141">
        <row r="79">
          <cell r="D79" t="str">
            <v>HRM</v>
          </cell>
        </row>
      </sheetData>
      <sheetData sheetId="5142">
        <row r="79">
          <cell r="D79" t="str">
            <v>HRM</v>
          </cell>
        </row>
      </sheetData>
      <sheetData sheetId="5143">
        <row r="79">
          <cell r="D79">
            <v>0</v>
          </cell>
        </row>
      </sheetData>
      <sheetData sheetId="5144">
        <row r="79">
          <cell r="D79">
            <v>0</v>
          </cell>
        </row>
      </sheetData>
      <sheetData sheetId="5145">
        <row r="79">
          <cell r="D79">
            <v>0</v>
          </cell>
        </row>
      </sheetData>
      <sheetData sheetId="5146">
        <row r="79">
          <cell r="D79">
            <v>0</v>
          </cell>
        </row>
      </sheetData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>
        <row r="79">
          <cell r="D79">
            <v>0</v>
          </cell>
        </row>
      </sheetData>
      <sheetData sheetId="5152">
        <row r="79">
          <cell r="D79">
            <v>0</v>
          </cell>
        </row>
      </sheetData>
      <sheetData sheetId="5153">
        <row r="79">
          <cell r="D79" t="str">
            <v>HRM</v>
          </cell>
        </row>
      </sheetData>
      <sheetData sheetId="5154">
        <row r="79">
          <cell r="D79">
            <v>0</v>
          </cell>
        </row>
      </sheetData>
      <sheetData sheetId="5155">
        <row r="79">
          <cell r="D79" t="str">
            <v>HRM</v>
          </cell>
        </row>
      </sheetData>
      <sheetData sheetId="5156">
        <row r="79">
          <cell r="D79" t="str">
            <v>HRM</v>
          </cell>
        </row>
      </sheetData>
      <sheetData sheetId="5157">
        <row r="79">
          <cell r="D79" t="str">
            <v>HRM</v>
          </cell>
        </row>
      </sheetData>
      <sheetData sheetId="5158">
        <row r="79">
          <cell r="D79">
            <v>0</v>
          </cell>
        </row>
      </sheetData>
      <sheetData sheetId="5159">
        <row r="79">
          <cell r="D79">
            <v>0</v>
          </cell>
        </row>
      </sheetData>
      <sheetData sheetId="5160">
        <row r="79">
          <cell r="D79">
            <v>0</v>
          </cell>
        </row>
      </sheetData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>
        <row r="79">
          <cell r="D79">
            <v>0</v>
          </cell>
        </row>
      </sheetData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>
        <row r="79">
          <cell r="D79">
            <v>0</v>
          </cell>
        </row>
      </sheetData>
      <sheetData sheetId="5169">
        <row r="79">
          <cell r="D79">
            <v>0</v>
          </cell>
        </row>
      </sheetData>
      <sheetData sheetId="5170">
        <row r="79">
          <cell r="D79">
            <v>0</v>
          </cell>
        </row>
      </sheetData>
      <sheetData sheetId="5171">
        <row r="79">
          <cell r="D79">
            <v>0</v>
          </cell>
        </row>
      </sheetData>
      <sheetData sheetId="5172">
        <row r="79">
          <cell r="D79">
            <v>0</v>
          </cell>
        </row>
      </sheetData>
      <sheetData sheetId="5173">
        <row r="79">
          <cell r="D79">
            <v>0</v>
          </cell>
        </row>
      </sheetData>
      <sheetData sheetId="5174">
        <row r="79">
          <cell r="D79" t="str">
            <v>HRM</v>
          </cell>
        </row>
      </sheetData>
      <sheetData sheetId="5175">
        <row r="79">
          <cell r="D79">
            <v>0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 t="str">
            <v>HRM</v>
          </cell>
        </row>
      </sheetData>
      <sheetData sheetId="5180">
        <row r="79">
          <cell r="D79">
            <v>0</v>
          </cell>
        </row>
      </sheetData>
      <sheetData sheetId="5181">
        <row r="79">
          <cell r="D79" t="str">
            <v>HRM</v>
          </cell>
        </row>
      </sheetData>
      <sheetData sheetId="5182">
        <row r="79">
          <cell r="D79">
            <v>0</v>
          </cell>
        </row>
      </sheetData>
      <sheetData sheetId="5183">
        <row r="79">
          <cell r="D79">
            <v>0</v>
          </cell>
        </row>
      </sheetData>
      <sheetData sheetId="5184">
        <row r="79">
          <cell r="D79">
            <v>0</v>
          </cell>
        </row>
      </sheetData>
      <sheetData sheetId="5185">
        <row r="79">
          <cell r="D79">
            <v>0</v>
          </cell>
        </row>
      </sheetData>
      <sheetData sheetId="5186">
        <row r="79">
          <cell r="D79">
            <v>0</v>
          </cell>
        </row>
      </sheetData>
      <sheetData sheetId="5187">
        <row r="79">
          <cell r="D79">
            <v>0</v>
          </cell>
        </row>
      </sheetData>
      <sheetData sheetId="5188">
        <row r="79">
          <cell r="D79">
            <v>0</v>
          </cell>
        </row>
      </sheetData>
      <sheetData sheetId="5189">
        <row r="79">
          <cell r="D79">
            <v>0</v>
          </cell>
        </row>
      </sheetData>
      <sheetData sheetId="5190">
        <row r="79">
          <cell r="D79">
            <v>0</v>
          </cell>
        </row>
      </sheetData>
      <sheetData sheetId="5191">
        <row r="79">
          <cell r="D79" t="str">
            <v>HRM</v>
          </cell>
        </row>
      </sheetData>
      <sheetData sheetId="5192">
        <row r="79">
          <cell r="D79" t="str">
            <v>HRM</v>
          </cell>
        </row>
      </sheetData>
      <sheetData sheetId="5193">
        <row r="79">
          <cell r="D79" t="str">
            <v>HRM</v>
          </cell>
        </row>
      </sheetData>
      <sheetData sheetId="5194">
        <row r="79">
          <cell r="D79" t="str">
            <v>HRM</v>
          </cell>
        </row>
      </sheetData>
      <sheetData sheetId="5195">
        <row r="79">
          <cell r="D79" t="str">
            <v>HRM</v>
          </cell>
        </row>
      </sheetData>
      <sheetData sheetId="5196">
        <row r="79">
          <cell r="D79" t="str">
            <v>HRM</v>
          </cell>
        </row>
      </sheetData>
      <sheetData sheetId="5197">
        <row r="79">
          <cell r="D79">
            <v>0</v>
          </cell>
        </row>
      </sheetData>
      <sheetData sheetId="5198">
        <row r="79">
          <cell r="D79">
            <v>0</v>
          </cell>
        </row>
      </sheetData>
      <sheetData sheetId="5199">
        <row r="79">
          <cell r="D79">
            <v>0</v>
          </cell>
        </row>
      </sheetData>
      <sheetData sheetId="5200">
        <row r="79">
          <cell r="D79">
            <v>0</v>
          </cell>
        </row>
      </sheetData>
      <sheetData sheetId="5201">
        <row r="79">
          <cell r="D79" t="str">
            <v>HRM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>
        <row r="79">
          <cell r="D79" t="str">
            <v>HRM</v>
          </cell>
        </row>
      </sheetData>
      <sheetData sheetId="5205">
        <row r="79">
          <cell r="D79">
            <v>0</v>
          </cell>
        </row>
      </sheetData>
      <sheetData sheetId="5206">
        <row r="79">
          <cell r="D79" t="str">
            <v>HRM</v>
          </cell>
        </row>
      </sheetData>
      <sheetData sheetId="5207">
        <row r="79">
          <cell r="D79" t="str">
            <v>HRM</v>
          </cell>
        </row>
      </sheetData>
      <sheetData sheetId="5208">
        <row r="79">
          <cell r="D79">
            <v>0</v>
          </cell>
        </row>
      </sheetData>
      <sheetData sheetId="5209">
        <row r="79">
          <cell r="D79">
            <v>0</v>
          </cell>
        </row>
      </sheetData>
      <sheetData sheetId="5210">
        <row r="79">
          <cell r="D79" t="str">
            <v>HRM</v>
          </cell>
        </row>
      </sheetData>
      <sheetData sheetId="5211">
        <row r="79">
          <cell r="D79" t="str">
            <v>HRM</v>
          </cell>
        </row>
      </sheetData>
      <sheetData sheetId="5212">
        <row r="79">
          <cell r="D79" t="str">
            <v>HRM</v>
          </cell>
        </row>
      </sheetData>
      <sheetData sheetId="5213">
        <row r="79">
          <cell r="D79" t="str">
            <v>HRM</v>
          </cell>
        </row>
      </sheetData>
      <sheetData sheetId="5214">
        <row r="79">
          <cell r="D79" t="str">
            <v>HRM</v>
          </cell>
        </row>
      </sheetData>
      <sheetData sheetId="5215">
        <row r="79">
          <cell r="D79" t="str">
            <v>HRM</v>
          </cell>
        </row>
      </sheetData>
      <sheetData sheetId="5216">
        <row r="79">
          <cell r="D79" t="str">
            <v>HRM</v>
          </cell>
        </row>
      </sheetData>
      <sheetData sheetId="5217">
        <row r="79">
          <cell r="D79">
            <v>0</v>
          </cell>
        </row>
      </sheetData>
      <sheetData sheetId="5218">
        <row r="79">
          <cell r="D79">
            <v>0</v>
          </cell>
        </row>
      </sheetData>
      <sheetData sheetId="5219">
        <row r="79">
          <cell r="D79" t="str">
            <v>HRM</v>
          </cell>
        </row>
      </sheetData>
      <sheetData sheetId="5220">
        <row r="79">
          <cell r="D79">
            <v>0</v>
          </cell>
        </row>
      </sheetData>
      <sheetData sheetId="5221">
        <row r="79">
          <cell r="D79">
            <v>0</v>
          </cell>
        </row>
      </sheetData>
      <sheetData sheetId="5222">
        <row r="79">
          <cell r="D79">
            <v>0</v>
          </cell>
        </row>
      </sheetData>
      <sheetData sheetId="5223">
        <row r="79">
          <cell r="D79">
            <v>0</v>
          </cell>
        </row>
      </sheetData>
      <sheetData sheetId="5224">
        <row r="79">
          <cell r="D79">
            <v>0</v>
          </cell>
        </row>
      </sheetData>
      <sheetData sheetId="5225">
        <row r="79">
          <cell r="D79">
            <v>0</v>
          </cell>
        </row>
      </sheetData>
      <sheetData sheetId="5226">
        <row r="79">
          <cell r="D79">
            <v>0</v>
          </cell>
        </row>
      </sheetData>
      <sheetData sheetId="5227">
        <row r="79">
          <cell r="D79">
            <v>0</v>
          </cell>
        </row>
      </sheetData>
      <sheetData sheetId="5228">
        <row r="79">
          <cell r="D79">
            <v>0</v>
          </cell>
        </row>
      </sheetData>
      <sheetData sheetId="5229">
        <row r="79">
          <cell r="D79">
            <v>0</v>
          </cell>
        </row>
      </sheetData>
      <sheetData sheetId="5230">
        <row r="79">
          <cell r="D79">
            <v>0</v>
          </cell>
        </row>
      </sheetData>
      <sheetData sheetId="5231">
        <row r="79">
          <cell r="D79">
            <v>0</v>
          </cell>
        </row>
      </sheetData>
      <sheetData sheetId="5232">
        <row r="79">
          <cell r="D79">
            <v>0</v>
          </cell>
        </row>
      </sheetData>
      <sheetData sheetId="5233">
        <row r="79">
          <cell r="D79">
            <v>0</v>
          </cell>
        </row>
      </sheetData>
      <sheetData sheetId="5234">
        <row r="79">
          <cell r="D79">
            <v>0</v>
          </cell>
        </row>
      </sheetData>
      <sheetData sheetId="5235">
        <row r="79">
          <cell r="D79">
            <v>0</v>
          </cell>
        </row>
      </sheetData>
      <sheetData sheetId="5236">
        <row r="79">
          <cell r="D79">
            <v>0</v>
          </cell>
        </row>
      </sheetData>
      <sheetData sheetId="5237">
        <row r="79">
          <cell r="D79" t="str">
            <v>HRM</v>
          </cell>
        </row>
      </sheetData>
      <sheetData sheetId="5238">
        <row r="79">
          <cell r="D79" t="str">
            <v>HRM</v>
          </cell>
        </row>
      </sheetData>
      <sheetData sheetId="5239">
        <row r="79">
          <cell r="D79" t="str">
            <v>HRM</v>
          </cell>
        </row>
      </sheetData>
      <sheetData sheetId="5240">
        <row r="79">
          <cell r="D79" t="str">
            <v>HRM</v>
          </cell>
        </row>
      </sheetData>
      <sheetData sheetId="5241">
        <row r="79">
          <cell r="D79" t="str">
            <v>HRM</v>
          </cell>
        </row>
      </sheetData>
      <sheetData sheetId="5242">
        <row r="79">
          <cell r="D79" t="str">
            <v>HRM</v>
          </cell>
        </row>
      </sheetData>
      <sheetData sheetId="5243">
        <row r="79">
          <cell r="D79" t="str">
            <v>HRM</v>
          </cell>
        </row>
      </sheetData>
      <sheetData sheetId="5244">
        <row r="79">
          <cell r="D79">
            <v>0</v>
          </cell>
        </row>
      </sheetData>
      <sheetData sheetId="5245">
        <row r="79">
          <cell r="D79">
            <v>0</v>
          </cell>
        </row>
      </sheetData>
      <sheetData sheetId="5246">
        <row r="79">
          <cell r="D79">
            <v>0</v>
          </cell>
        </row>
      </sheetData>
      <sheetData sheetId="5247">
        <row r="79">
          <cell r="D79">
            <v>0</v>
          </cell>
        </row>
      </sheetData>
      <sheetData sheetId="5248">
        <row r="79">
          <cell r="D79">
            <v>0</v>
          </cell>
        </row>
      </sheetData>
      <sheetData sheetId="5249">
        <row r="79">
          <cell r="D79" t="str">
            <v>HRM</v>
          </cell>
        </row>
      </sheetData>
      <sheetData sheetId="5250">
        <row r="79">
          <cell r="D79" t="str">
            <v>HRM</v>
          </cell>
        </row>
      </sheetData>
      <sheetData sheetId="5251">
        <row r="79">
          <cell r="D79">
            <v>0</v>
          </cell>
        </row>
      </sheetData>
      <sheetData sheetId="5252">
        <row r="79">
          <cell r="D79">
            <v>0</v>
          </cell>
        </row>
      </sheetData>
      <sheetData sheetId="5253">
        <row r="79">
          <cell r="D79" t="str">
            <v>HRM</v>
          </cell>
        </row>
      </sheetData>
      <sheetData sheetId="5254">
        <row r="79">
          <cell r="D79" t="str">
            <v>HRM</v>
          </cell>
        </row>
      </sheetData>
      <sheetData sheetId="5255">
        <row r="79">
          <cell r="D79" t="str">
            <v>HRM</v>
          </cell>
        </row>
      </sheetData>
      <sheetData sheetId="5256">
        <row r="79">
          <cell r="D79" t="str">
            <v>HRM</v>
          </cell>
        </row>
      </sheetData>
      <sheetData sheetId="5257">
        <row r="79">
          <cell r="D79">
            <v>0</v>
          </cell>
        </row>
      </sheetData>
      <sheetData sheetId="5258">
        <row r="79">
          <cell r="D79">
            <v>0</v>
          </cell>
        </row>
      </sheetData>
      <sheetData sheetId="5259">
        <row r="79">
          <cell r="D79">
            <v>0</v>
          </cell>
        </row>
      </sheetData>
      <sheetData sheetId="5260">
        <row r="79">
          <cell r="D79">
            <v>0</v>
          </cell>
        </row>
      </sheetData>
      <sheetData sheetId="5261">
        <row r="79">
          <cell r="D79" t="str">
            <v>HRM</v>
          </cell>
        </row>
      </sheetData>
      <sheetData sheetId="5262">
        <row r="79">
          <cell r="D79">
            <v>0</v>
          </cell>
        </row>
      </sheetData>
      <sheetData sheetId="5263">
        <row r="79">
          <cell r="D79">
            <v>0</v>
          </cell>
        </row>
      </sheetData>
      <sheetData sheetId="5264">
        <row r="79">
          <cell r="D79">
            <v>0</v>
          </cell>
        </row>
      </sheetData>
      <sheetData sheetId="5265">
        <row r="79">
          <cell r="D79" t="str">
            <v>HRM</v>
          </cell>
        </row>
      </sheetData>
      <sheetData sheetId="5266">
        <row r="79">
          <cell r="D79" t="str">
            <v>HRM</v>
          </cell>
        </row>
      </sheetData>
      <sheetData sheetId="5267">
        <row r="79">
          <cell r="D79" t="str">
            <v>HRM</v>
          </cell>
        </row>
      </sheetData>
      <sheetData sheetId="5268">
        <row r="79">
          <cell r="D79" t="str">
            <v>HRM</v>
          </cell>
        </row>
      </sheetData>
      <sheetData sheetId="5269">
        <row r="79">
          <cell r="D79" t="str">
            <v>HRM</v>
          </cell>
        </row>
      </sheetData>
      <sheetData sheetId="5270">
        <row r="79">
          <cell r="D79">
            <v>0</v>
          </cell>
        </row>
      </sheetData>
      <sheetData sheetId="5271">
        <row r="79">
          <cell r="D79">
            <v>0</v>
          </cell>
        </row>
      </sheetData>
      <sheetData sheetId="5272">
        <row r="79">
          <cell r="D79">
            <v>0</v>
          </cell>
        </row>
      </sheetData>
      <sheetData sheetId="5273">
        <row r="79">
          <cell r="D79">
            <v>0</v>
          </cell>
        </row>
      </sheetData>
      <sheetData sheetId="5274">
        <row r="79">
          <cell r="D79">
            <v>0</v>
          </cell>
        </row>
      </sheetData>
      <sheetData sheetId="5275">
        <row r="79">
          <cell r="D79">
            <v>0</v>
          </cell>
        </row>
      </sheetData>
      <sheetData sheetId="5276">
        <row r="79">
          <cell r="D79" t="str">
            <v>HRM</v>
          </cell>
        </row>
      </sheetData>
      <sheetData sheetId="5277">
        <row r="79">
          <cell r="D79">
            <v>0</v>
          </cell>
        </row>
      </sheetData>
      <sheetData sheetId="5278">
        <row r="79">
          <cell r="D79">
            <v>0</v>
          </cell>
        </row>
      </sheetData>
      <sheetData sheetId="5279">
        <row r="79">
          <cell r="D79">
            <v>0</v>
          </cell>
        </row>
      </sheetData>
      <sheetData sheetId="5280">
        <row r="79">
          <cell r="D79">
            <v>0</v>
          </cell>
        </row>
      </sheetData>
      <sheetData sheetId="5281">
        <row r="79">
          <cell r="D79">
            <v>0</v>
          </cell>
        </row>
      </sheetData>
      <sheetData sheetId="5282">
        <row r="79">
          <cell r="D79">
            <v>0</v>
          </cell>
        </row>
      </sheetData>
      <sheetData sheetId="5283">
        <row r="79">
          <cell r="D79">
            <v>0</v>
          </cell>
        </row>
      </sheetData>
      <sheetData sheetId="5284">
        <row r="79">
          <cell r="D79">
            <v>0</v>
          </cell>
        </row>
      </sheetData>
      <sheetData sheetId="5285">
        <row r="79">
          <cell r="D79">
            <v>0</v>
          </cell>
        </row>
      </sheetData>
      <sheetData sheetId="5286">
        <row r="79">
          <cell r="D79" t="str">
            <v>HRM</v>
          </cell>
        </row>
      </sheetData>
      <sheetData sheetId="5287">
        <row r="79">
          <cell r="D79">
            <v>0</v>
          </cell>
        </row>
      </sheetData>
      <sheetData sheetId="5288">
        <row r="79">
          <cell r="D79">
            <v>0</v>
          </cell>
        </row>
      </sheetData>
      <sheetData sheetId="5289">
        <row r="79">
          <cell r="D79">
            <v>0</v>
          </cell>
        </row>
      </sheetData>
      <sheetData sheetId="5290">
        <row r="79">
          <cell r="D79" t="str">
            <v>HRM</v>
          </cell>
        </row>
      </sheetData>
      <sheetData sheetId="5291">
        <row r="79">
          <cell r="D79" t="str">
            <v>HRM</v>
          </cell>
        </row>
      </sheetData>
      <sheetData sheetId="5292">
        <row r="79">
          <cell r="D79" t="str">
            <v>HRM</v>
          </cell>
        </row>
      </sheetData>
      <sheetData sheetId="5293">
        <row r="79">
          <cell r="D79" t="str">
            <v>HRM</v>
          </cell>
        </row>
      </sheetData>
      <sheetData sheetId="5294">
        <row r="79">
          <cell r="D79" t="str">
            <v>HRM</v>
          </cell>
        </row>
      </sheetData>
      <sheetData sheetId="5295">
        <row r="79">
          <cell r="D79" t="str">
            <v>HRM</v>
          </cell>
        </row>
      </sheetData>
      <sheetData sheetId="5296">
        <row r="79">
          <cell r="D79" t="str">
            <v>HRM</v>
          </cell>
        </row>
      </sheetData>
      <sheetData sheetId="5297">
        <row r="79">
          <cell r="D79" t="str">
            <v>HRM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 t="str">
            <v>HRM</v>
          </cell>
        </row>
      </sheetData>
      <sheetData sheetId="5302">
        <row r="79">
          <cell r="D79" t="str">
            <v>HRM</v>
          </cell>
        </row>
      </sheetData>
      <sheetData sheetId="5303">
        <row r="79">
          <cell r="D79" t="str">
            <v>HRM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>
            <v>0</v>
          </cell>
        </row>
      </sheetData>
      <sheetData sheetId="5306">
        <row r="79">
          <cell r="D79">
            <v>0</v>
          </cell>
        </row>
      </sheetData>
      <sheetData sheetId="5307">
        <row r="79">
          <cell r="D79" t="str">
            <v>HRM</v>
          </cell>
        </row>
      </sheetData>
      <sheetData sheetId="5308">
        <row r="79">
          <cell r="D79" t="str">
            <v>HRM</v>
          </cell>
        </row>
      </sheetData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>
            <v>0</v>
          </cell>
        </row>
      </sheetData>
      <sheetData sheetId="5312">
        <row r="79">
          <cell r="D79">
            <v>0</v>
          </cell>
        </row>
      </sheetData>
      <sheetData sheetId="5313">
        <row r="79">
          <cell r="D79">
            <v>0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>
            <v>0</v>
          </cell>
        </row>
      </sheetData>
      <sheetData sheetId="5316">
        <row r="79">
          <cell r="D79" t="str">
            <v>HRM</v>
          </cell>
        </row>
      </sheetData>
      <sheetData sheetId="5317">
        <row r="79">
          <cell r="D79" t="str">
            <v>HRM</v>
          </cell>
        </row>
      </sheetData>
      <sheetData sheetId="5318">
        <row r="79">
          <cell r="D79" t="str">
            <v>HRM</v>
          </cell>
        </row>
      </sheetData>
      <sheetData sheetId="5319">
        <row r="79">
          <cell r="D79">
            <v>0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>
            <v>0</v>
          </cell>
        </row>
      </sheetData>
      <sheetData sheetId="5326">
        <row r="79">
          <cell r="D79" t="str">
            <v>HRM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>
            <v>0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>
            <v>0</v>
          </cell>
        </row>
      </sheetData>
      <sheetData sheetId="5332">
        <row r="79">
          <cell r="D79">
            <v>0</v>
          </cell>
        </row>
      </sheetData>
      <sheetData sheetId="5333">
        <row r="79">
          <cell r="D79">
            <v>0</v>
          </cell>
        </row>
      </sheetData>
      <sheetData sheetId="5334">
        <row r="79">
          <cell r="D79">
            <v>0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>
            <v>0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>
            <v>0</v>
          </cell>
        </row>
      </sheetData>
      <sheetData sheetId="5339">
        <row r="79">
          <cell r="D79">
            <v>0</v>
          </cell>
        </row>
      </sheetData>
      <sheetData sheetId="5340">
        <row r="79">
          <cell r="D79">
            <v>0</v>
          </cell>
        </row>
      </sheetData>
      <sheetData sheetId="5341">
        <row r="79">
          <cell r="D79" t="str">
            <v>HRM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 t="str">
            <v>HRM</v>
          </cell>
        </row>
      </sheetData>
      <sheetData sheetId="5344">
        <row r="79">
          <cell r="D79" t="str">
            <v>HRM</v>
          </cell>
        </row>
      </sheetData>
      <sheetData sheetId="5345">
        <row r="79">
          <cell r="D79" t="str">
            <v>HRM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 t="str">
            <v>HRM</v>
          </cell>
        </row>
      </sheetData>
      <sheetData sheetId="5348">
        <row r="79">
          <cell r="D79" t="str">
            <v>HRM</v>
          </cell>
        </row>
      </sheetData>
      <sheetData sheetId="5349">
        <row r="79">
          <cell r="D79" t="str">
            <v>HRM</v>
          </cell>
        </row>
      </sheetData>
      <sheetData sheetId="5350">
        <row r="79">
          <cell r="D79" t="str">
            <v>HRM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>
            <v>0</v>
          </cell>
        </row>
      </sheetData>
      <sheetData sheetId="5354">
        <row r="79">
          <cell r="D79" t="str">
            <v>HRM</v>
          </cell>
        </row>
      </sheetData>
      <sheetData sheetId="5355">
        <row r="79">
          <cell r="D79" t="str">
            <v>HRM</v>
          </cell>
        </row>
      </sheetData>
      <sheetData sheetId="5356">
        <row r="79">
          <cell r="D79" t="str">
            <v>HRM</v>
          </cell>
        </row>
      </sheetData>
      <sheetData sheetId="5357">
        <row r="79">
          <cell r="D79" t="str">
            <v>HRM</v>
          </cell>
        </row>
      </sheetData>
      <sheetData sheetId="5358">
        <row r="79">
          <cell r="D79">
            <v>0</v>
          </cell>
        </row>
      </sheetData>
      <sheetData sheetId="5359">
        <row r="79">
          <cell r="D79">
            <v>0</v>
          </cell>
        </row>
      </sheetData>
      <sheetData sheetId="5360">
        <row r="79">
          <cell r="D79" t="str">
            <v>HRM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>
            <v>0</v>
          </cell>
        </row>
      </sheetData>
      <sheetData sheetId="5366">
        <row r="79">
          <cell r="D79">
            <v>0</v>
          </cell>
        </row>
      </sheetData>
      <sheetData sheetId="5367">
        <row r="79">
          <cell r="D79">
            <v>0</v>
          </cell>
        </row>
      </sheetData>
      <sheetData sheetId="5368">
        <row r="79">
          <cell r="D79">
            <v>0</v>
          </cell>
        </row>
      </sheetData>
      <sheetData sheetId="5369">
        <row r="79">
          <cell r="D79">
            <v>0</v>
          </cell>
        </row>
      </sheetData>
      <sheetData sheetId="5370">
        <row r="79">
          <cell r="D79" t="str">
            <v>HRM</v>
          </cell>
        </row>
      </sheetData>
      <sheetData sheetId="5371">
        <row r="79">
          <cell r="D79">
            <v>0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>
            <v>0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 t="str">
            <v>HRM</v>
          </cell>
        </row>
      </sheetData>
      <sheetData sheetId="5377">
        <row r="79">
          <cell r="D79" t="str">
            <v>HRM</v>
          </cell>
        </row>
      </sheetData>
      <sheetData sheetId="5378">
        <row r="79">
          <cell r="D79">
            <v>0</v>
          </cell>
        </row>
      </sheetData>
      <sheetData sheetId="5379">
        <row r="79">
          <cell r="D79">
            <v>0</v>
          </cell>
        </row>
      </sheetData>
      <sheetData sheetId="5380">
        <row r="79">
          <cell r="D79">
            <v>0</v>
          </cell>
        </row>
      </sheetData>
      <sheetData sheetId="5381">
        <row r="79">
          <cell r="D79">
            <v>0</v>
          </cell>
        </row>
      </sheetData>
      <sheetData sheetId="5382">
        <row r="79">
          <cell r="D79">
            <v>0</v>
          </cell>
        </row>
      </sheetData>
      <sheetData sheetId="5383">
        <row r="79">
          <cell r="D79">
            <v>0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 t="str">
            <v>HRM</v>
          </cell>
        </row>
      </sheetData>
      <sheetData sheetId="5386">
        <row r="79">
          <cell r="D79" t="str">
            <v>HRM</v>
          </cell>
        </row>
      </sheetData>
      <sheetData sheetId="5387">
        <row r="79">
          <cell r="D79">
            <v>0</v>
          </cell>
        </row>
      </sheetData>
      <sheetData sheetId="5388">
        <row r="79">
          <cell r="D79">
            <v>0</v>
          </cell>
        </row>
      </sheetData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>
        <row r="79">
          <cell r="D79" t="str">
            <v>HRM</v>
          </cell>
        </row>
      </sheetData>
      <sheetData sheetId="5399">
        <row r="79">
          <cell r="D79" t="str">
            <v>HRM</v>
          </cell>
        </row>
      </sheetData>
      <sheetData sheetId="5400">
        <row r="79">
          <cell r="D79" t="str">
            <v>HRM</v>
          </cell>
        </row>
      </sheetData>
      <sheetData sheetId="5401">
        <row r="79">
          <cell r="D79" t="str">
            <v>HRM</v>
          </cell>
        </row>
      </sheetData>
      <sheetData sheetId="5402">
        <row r="79">
          <cell r="D79" t="str">
            <v>HRM</v>
          </cell>
        </row>
      </sheetData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>
        <row r="79">
          <cell r="D79" t="str">
            <v>HRM</v>
          </cell>
        </row>
      </sheetData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>
        <row r="79">
          <cell r="D79">
            <v>0</v>
          </cell>
        </row>
      </sheetData>
      <sheetData sheetId="5427" refreshError="1"/>
      <sheetData sheetId="5428" refreshError="1"/>
      <sheetData sheetId="5429">
        <row r="79">
          <cell r="D79">
            <v>0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 t="str">
            <v>HRM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 t="str">
            <v>HRM</v>
          </cell>
        </row>
      </sheetData>
      <sheetData sheetId="5444">
        <row r="79">
          <cell r="D79" t="str">
            <v>HRM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 t="str">
            <v>HRM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>
            <v>0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>
            <v>0</v>
          </cell>
        </row>
      </sheetData>
      <sheetData sheetId="5455">
        <row r="79">
          <cell r="D79">
            <v>0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 t="str">
            <v>HRM</v>
          </cell>
        </row>
      </sheetData>
      <sheetData sheetId="5458">
        <row r="79">
          <cell r="D79" t="str">
            <v>HRM</v>
          </cell>
        </row>
      </sheetData>
      <sheetData sheetId="5459">
        <row r="79">
          <cell r="D79" t="str">
            <v>HRM</v>
          </cell>
        </row>
      </sheetData>
      <sheetData sheetId="5460">
        <row r="79">
          <cell r="D79">
            <v>0</v>
          </cell>
        </row>
      </sheetData>
      <sheetData sheetId="5461">
        <row r="79">
          <cell r="D79">
            <v>0</v>
          </cell>
        </row>
      </sheetData>
      <sheetData sheetId="5462" refreshError="1"/>
      <sheetData sheetId="5463" refreshError="1"/>
      <sheetData sheetId="5464" refreshError="1"/>
      <sheetData sheetId="5465" refreshError="1"/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>
        <row r="79">
          <cell r="D79">
            <v>0</v>
          </cell>
        </row>
      </sheetData>
      <sheetData sheetId="5472">
        <row r="79">
          <cell r="D79">
            <v>0</v>
          </cell>
        </row>
      </sheetData>
      <sheetData sheetId="5473">
        <row r="79">
          <cell r="D79">
            <v>0</v>
          </cell>
        </row>
      </sheetData>
      <sheetData sheetId="5474">
        <row r="79">
          <cell r="D79">
            <v>0</v>
          </cell>
        </row>
      </sheetData>
      <sheetData sheetId="5475">
        <row r="79">
          <cell r="D79">
            <v>0</v>
          </cell>
        </row>
      </sheetData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>
        <row r="79">
          <cell r="D79" t="str">
            <v>HRM</v>
          </cell>
        </row>
      </sheetData>
      <sheetData sheetId="5539">
        <row r="79">
          <cell r="D79" t="str">
            <v>HRM</v>
          </cell>
        </row>
      </sheetData>
      <sheetData sheetId="5540">
        <row r="79">
          <cell r="D79" t="str">
            <v>HRM</v>
          </cell>
        </row>
      </sheetData>
      <sheetData sheetId="5541">
        <row r="79">
          <cell r="D79" t="str">
            <v>HRM</v>
          </cell>
        </row>
      </sheetData>
      <sheetData sheetId="5542">
        <row r="79">
          <cell r="D79">
            <v>0</v>
          </cell>
        </row>
      </sheetData>
      <sheetData sheetId="5543">
        <row r="79">
          <cell r="D79">
            <v>0</v>
          </cell>
        </row>
      </sheetData>
      <sheetData sheetId="5544">
        <row r="79">
          <cell r="D79" t="str">
            <v>HRM</v>
          </cell>
        </row>
      </sheetData>
      <sheetData sheetId="5545">
        <row r="79">
          <cell r="D79">
            <v>0</v>
          </cell>
        </row>
      </sheetData>
      <sheetData sheetId="5546">
        <row r="79">
          <cell r="D79" t="str">
            <v>HRM</v>
          </cell>
        </row>
      </sheetData>
      <sheetData sheetId="5547">
        <row r="79">
          <cell r="D79">
            <v>0</v>
          </cell>
        </row>
      </sheetData>
      <sheetData sheetId="5548">
        <row r="79">
          <cell r="D79" t="str">
            <v>HRM</v>
          </cell>
        </row>
      </sheetData>
      <sheetData sheetId="5549">
        <row r="79">
          <cell r="D79" t="str">
            <v>HRM</v>
          </cell>
        </row>
      </sheetData>
      <sheetData sheetId="5550">
        <row r="79">
          <cell r="D79" t="str">
            <v>HRM</v>
          </cell>
        </row>
      </sheetData>
      <sheetData sheetId="5551">
        <row r="79">
          <cell r="D79" t="str">
            <v>HRM</v>
          </cell>
        </row>
      </sheetData>
      <sheetData sheetId="5552">
        <row r="79">
          <cell r="D79" t="str">
            <v>HRM</v>
          </cell>
        </row>
      </sheetData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>
        <row r="79">
          <cell r="D79">
            <v>0</v>
          </cell>
        </row>
      </sheetData>
      <sheetData sheetId="5560">
        <row r="79">
          <cell r="D79">
            <v>0</v>
          </cell>
        </row>
      </sheetData>
      <sheetData sheetId="5561">
        <row r="79">
          <cell r="D79">
            <v>0</v>
          </cell>
        </row>
      </sheetData>
      <sheetData sheetId="5562">
        <row r="79">
          <cell r="D79">
            <v>0</v>
          </cell>
        </row>
      </sheetData>
      <sheetData sheetId="5563">
        <row r="79">
          <cell r="D79">
            <v>0</v>
          </cell>
        </row>
      </sheetData>
      <sheetData sheetId="5564">
        <row r="79">
          <cell r="D79" t="str">
            <v>HRM</v>
          </cell>
        </row>
      </sheetData>
      <sheetData sheetId="5565">
        <row r="79">
          <cell r="D79">
            <v>0</v>
          </cell>
        </row>
      </sheetData>
      <sheetData sheetId="5566">
        <row r="79">
          <cell r="D79">
            <v>0</v>
          </cell>
        </row>
      </sheetData>
      <sheetData sheetId="5567">
        <row r="79">
          <cell r="D79">
            <v>0</v>
          </cell>
        </row>
      </sheetData>
      <sheetData sheetId="5568">
        <row r="79">
          <cell r="D79">
            <v>0</v>
          </cell>
        </row>
      </sheetData>
      <sheetData sheetId="5569">
        <row r="79">
          <cell r="D79">
            <v>0</v>
          </cell>
        </row>
      </sheetData>
      <sheetData sheetId="5570">
        <row r="79">
          <cell r="D79">
            <v>0</v>
          </cell>
        </row>
      </sheetData>
      <sheetData sheetId="5571">
        <row r="79">
          <cell r="D79">
            <v>0</v>
          </cell>
        </row>
      </sheetData>
      <sheetData sheetId="5572">
        <row r="79">
          <cell r="D79">
            <v>0</v>
          </cell>
        </row>
      </sheetData>
      <sheetData sheetId="5573">
        <row r="79">
          <cell r="D79">
            <v>0</v>
          </cell>
        </row>
      </sheetData>
      <sheetData sheetId="5574">
        <row r="79">
          <cell r="D79">
            <v>0</v>
          </cell>
        </row>
      </sheetData>
      <sheetData sheetId="5575">
        <row r="79">
          <cell r="D79">
            <v>0</v>
          </cell>
        </row>
      </sheetData>
      <sheetData sheetId="5576">
        <row r="79">
          <cell r="D79">
            <v>0</v>
          </cell>
        </row>
      </sheetData>
      <sheetData sheetId="5577">
        <row r="79">
          <cell r="D79">
            <v>0</v>
          </cell>
        </row>
      </sheetData>
      <sheetData sheetId="5578">
        <row r="79">
          <cell r="D79">
            <v>0</v>
          </cell>
        </row>
      </sheetData>
      <sheetData sheetId="5579">
        <row r="79">
          <cell r="D79">
            <v>0</v>
          </cell>
        </row>
      </sheetData>
      <sheetData sheetId="5580">
        <row r="79">
          <cell r="D79">
            <v>0</v>
          </cell>
        </row>
      </sheetData>
      <sheetData sheetId="5581">
        <row r="79">
          <cell r="D79">
            <v>0</v>
          </cell>
        </row>
      </sheetData>
      <sheetData sheetId="5582">
        <row r="79">
          <cell r="D79">
            <v>0</v>
          </cell>
        </row>
      </sheetData>
      <sheetData sheetId="5583">
        <row r="79">
          <cell r="D79">
            <v>0</v>
          </cell>
        </row>
      </sheetData>
      <sheetData sheetId="5584">
        <row r="79">
          <cell r="D79">
            <v>0</v>
          </cell>
        </row>
      </sheetData>
      <sheetData sheetId="5585">
        <row r="79">
          <cell r="D79">
            <v>0</v>
          </cell>
        </row>
      </sheetData>
      <sheetData sheetId="5586">
        <row r="79">
          <cell r="D79">
            <v>0</v>
          </cell>
        </row>
      </sheetData>
      <sheetData sheetId="5587">
        <row r="79">
          <cell r="D79">
            <v>0</v>
          </cell>
        </row>
      </sheetData>
      <sheetData sheetId="5588">
        <row r="79">
          <cell r="D79">
            <v>0</v>
          </cell>
        </row>
      </sheetData>
      <sheetData sheetId="5589">
        <row r="79">
          <cell r="D79">
            <v>0</v>
          </cell>
        </row>
      </sheetData>
      <sheetData sheetId="5590">
        <row r="79">
          <cell r="D79">
            <v>0</v>
          </cell>
        </row>
      </sheetData>
      <sheetData sheetId="5591">
        <row r="79">
          <cell r="D79">
            <v>0</v>
          </cell>
        </row>
      </sheetData>
      <sheetData sheetId="5592">
        <row r="79">
          <cell r="D79">
            <v>0</v>
          </cell>
        </row>
      </sheetData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>
            <v>0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 refreshError="1"/>
      <sheetData sheetId="5615" refreshError="1"/>
      <sheetData sheetId="5616" refreshError="1"/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>
        <row r="79">
          <cell r="D79">
            <v>0</v>
          </cell>
        </row>
      </sheetData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 refreshError="1"/>
      <sheetData sheetId="5956" refreshError="1"/>
      <sheetData sheetId="5957" refreshError="1"/>
      <sheetData sheetId="5958" refreshError="1"/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>
        <row r="79">
          <cell r="D79">
            <v>0</v>
          </cell>
        </row>
      </sheetData>
      <sheetData sheetId="6013">
        <row r="79">
          <cell r="D79" t="str">
            <v>HRM</v>
          </cell>
        </row>
      </sheetData>
      <sheetData sheetId="6014">
        <row r="79">
          <cell r="D79" t="str">
            <v>HRM</v>
          </cell>
        </row>
      </sheetData>
      <sheetData sheetId="6015">
        <row r="79">
          <cell r="D79">
            <v>0</v>
          </cell>
        </row>
      </sheetData>
      <sheetData sheetId="6016">
        <row r="79">
          <cell r="D79">
            <v>0</v>
          </cell>
        </row>
      </sheetData>
      <sheetData sheetId="6017">
        <row r="79">
          <cell r="D79">
            <v>0</v>
          </cell>
        </row>
      </sheetData>
      <sheetData sheetId="6018">
        <row r="79">
          <cell r="D79">
            <v>0</v>
          </cell>
        </row>
      </sheetData>
      <sheetData sheetId="6019">
        <row r="79">
          <cell r="D79">
            <v>0</v>
          </cell>
        </row>
      </sheetData>
      <sheetData sheetId="6020">
        <row r="79">
          <cell r="D79" t="str">
            <v>HRM</v>
          </cell>
        </row>
      </sheetData>
      <sheetData sheetId="6021">
        <row r="79">
          <cell r="D79">
            <v>0</v>
          </cell>
        </row>
      </sheetData>
      <sheetData sheetId="6022">
        <row r="79">
          <cell r="D79">
            <v>0</v>
          </cell>
        </row>
      </sheetData>
      <sheetData sheetId="6023">
        <row r="79">
          <cell r="D79">
            <v>0</v>
          </cell>
        </row>
      </sheetData>
      <sheetData sheetId="6024">
        <row r="79">
          <cell r="D79" t="str">
            <v>HRM</v>
          </cell>
        </row>
      </sheetData>
      <sheetData sheetId="6025">
        <row r="79">
          <cell r="D79">
            <v>0</v>
          </cell>
        </row>
      </sheetData>
      <sheetData sheetId="6026">
        <row r="79">
          <cell r="D79">
            <v>0</v>
          </cell>
        </row>
      </sheetData>
      <sheetData sheetId="6027">
        <row r="79">
          <cell r="D79">
            <v>0</v>
          </cell>
        </row>
      </sheetData>
      <sheetData sheetId="6028">
        <row r="79">
          <cell r="D79" t="str">
            <v>HRM</v>
          </cell>
        </row>
      </sheetData>
      <sheetData sheetId="6029">
        <row r="79">
          <cell r="D79">
            <v>0</v>
          </cell>
        </row>
      </sheetData>
      <sheetData sheetId="6030">
        <row r="79">
          <cell r="D79" t="str">
            <v>HRM</v>
          </cell>
        </row>
      </sheetData>
      <sheetData sheetId="6031">
        <row r="79">
          <cell r="D79">
            <v>0</v>
          </cell>
        </row>
      </sheetData>
      <sheetData sheetId="6032">
        <row r="79">
          <cell r="D79">
            <v>0</v>
          </cell>
        </row>
      </sheetData>
      <sheetData sheetId="6033">
        <row r="79">
          <cell r="D79">
            <v>0</v>
          </cell>
        </row>
      </sheetData>
      <sheetData sheetId="6034" refreshError="1"/>
      <sheetData sheetId="6035" refreshError="1"/>
      <sheetData sheetId="6036" refreshError="1"/>
      <sheetData sheetId="6037">
        <row r="79">
          <cell r="D79" t="str">
            <v>HRM</v>
          </cell>
        </row>
      </sheetData>
      <sheetData sheetId="6038">
        <row r="79">
          <cell r="D79" t="str">
            <v>HRM</v>
          </cell>
        </row>
      </sheetData>
      <sheetData sheetId="6039">
        <row r="79">
          <cell r="D79" t="str">
            <v>HRM</v>
          </cell>
        </row>
      </sheetData>
      <sheetData sheetId="6040">
        <row r="79">
          <cell r="D79">
            <v>0</v>
          </cell>
        </row>
      </sheetData>
      <sheetData sheetId="6041">
        <row r="79">
          <cell r="D79" t="str">
            <v>HRM</v>
          </cell>
        </row>
      </sheetData>
      <sheetData sheetId="6042" refreshError="1"/>
      <sheetData sheetId="6043">
        <row r="79">
          <cell r="D79">
            <v>0</v>
          </cell>
        </row>
      </sheetData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>
        <row r="79">
          <cell r="D79">
            <v>0</v>
          </cell>
        </row>
      </sheetData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 refreshError="1"/>
      <sheetData sheetId="6069" refreshError="1"/>
      <sheetData sheetId="6070" refreshError="1"/>
      <sheetData sheetId="6071" refreshError="1"/>
      <sheetData sheetId="6072">
        <row r="79">
          <cell r="D79" t="str">
            <v>HRM</v>
          </cell>
        </row>
      </sheetData>
      <sheetData sheetId="6073">
        <row r="79">
          <cell r="D79">
            <v>0</v>
          </cell>
        </row>
      </sheetData>
      <sheetData sheetId="6074" refreshError="1"/>
      <sheetData sheetId="6075">
        <row r="79">
          <cell r="D79">
            <v>0</v>
          </cell>
        </row>
      </sheetData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 refreshError="1"/>
      <sheetData sheetId="6089">
        <row r="79">
          <cell r="D79" t="str">
            <v>HRM</v>
          </cell>
        </row>
      </sheetData>
      <sheetData sheetId="6090">
        <row r="79">
          <cell r="D79" t="str">
            <v>HRM</v>
          </cell>
        </row>
      </sheetData>
      <sheetData sheetId="6091">
        <row r="79">
          <cell r="D79" t="str">
            <v>HRM</v>
          </cell>
        </row>
      </sheetData>
      <sheetData sheetId="6092">
        <row r="79">
          <cell r="D79" t="str">
            <v>HRM</v>
          </cell>
        </row>
      </sheetData>
      <sheetData sheetId="6093">
        <row r="79">
          <cell r="D79" t="str">
            <v>HRM</v>
          </cell>
        </row>
      </sheetData>
      <sheetData sheetId="6094">
        <row r="79">
          <cell r="D79" t="str">
            <v>HRM</v>
          </cell>
        </row>
      </sheetData>
      <sheetData sheetId="6095">
        <row r="79">
          <cell r="D79" t="str">
            <v>HRM</v>
          </cell>
        </row>
      </sheetData>
      <sheetData sheetId="6096">
        <row r="79">
          <cell r="D79" t="str">
            <v>HRM</v>
          </cell>
        </row>
      </sheetData>
      <sheetData sheetId="6097">
        <row r="79">
          <cell r="D79" t="str">
            <v>HRM</v>
          </cell>
        </row>
      </sheetData>
      <sheetData sheetId="6098">
        <row r="79">
          <cell r="D79" t="str">
            <v>HRM</v>
          </cell>
        </row>
      </sheetData>
      <sheetData sheetId="6099">
        <row r="79">
          <cell r="D79" t="str">
            <v>HRM</v>
          </cell>
        </row>
      </sheetData>
      <sheetData sheetId="6100">
        <row r="79">
          <cell r="D79" t="str">
            <v>HRM</v>
          </cell>
        </row>
      </sheetData>
      <sheetData sheetId="6101">
        <row r="79">
          <cell r="D79">
            <v>0</v>
          </cell>
        </row>
      </sheetData>
      <sheetData sheetId="6102">
        <row r="79">
          <cell r="D79">
            <v>0</v>
          </cell>
        </row>
      </sheetData>
      <sheetData sheetId="6103">
        <row r="79">
          <cell r="D79">
            <v>0</v>
          </cell>
        </row>
      </sheetData>
      <sheetData sheetId="6104">
        <row r="79">
          <cell r="D79">
            <v>0</v>
          </cell>
        </row>
      </sheetData>
      <sheetData sheetId="6105">
        <row r="79">
          <cell r="D79">
            <v>0</v>
          </cell>
        </row>
      </sheetData>
      <sheetData sheetId="6106">
        <row r="79">
          <cell r="D79">
            <v>0</v>
          </cell>
        </row>
      </sheetData>
      <sheetData sheetId="6107">
        <row r="79">
          <cell r="D79" t="str">
            <v>HRM</v>
          </cell>
        </row>
      </sheetData>
      <sheetData sheetId="6108">
        <row r="79">
          <cell r="D79" t="str">
            <v>HRM</v>
          </cell>
        </row>
      </sheetData>
      <sheetData sheetId="6109">
        <row r="79">
          <cell r="D79" t="str">
            <v>HRM</v>
          </cell>
        </row>
      </sheetData>
      <sheetData sheetId="6110">
        <row r="79">
          <cell r="D79" t="str">
            <v>HRM</v>
          </cell>
        </row>
      </sheetData>
      <sheetData sheetId="6111">
        <row r="79">
          <cell r="D79" t="str">
            <v>HRM</v>
          </cell>
        </row>
      </sheetData>
      <sheetData sheetId="6112">
        <row r="79">
          <cell r="D79" t="str">
            <v>HRM</v>
          </cell>
        </row>
      </sheetData>
      <sheetData sheetId="6113">
        <row r="79">
          <cell r="D79" t="str">
            <v>HRM</v>
          </cell>
        </row>
      </sheetData>
      <sheetData sheetId="6114">
        <row r="79">
          <cell r="D79" t="str">
            <v>HRM</v>
          </cell>
        </row>
      </sheetData>
      <sheetData sheetId="6115">
        <row r="79">
          <cell r="D79" t="str">
            <v>HRM</v>
          </cell>
        </row>
      </sheetData>
      <sheetData sheetId="6116">
        <row r="79">
          <cell r="D79" t="str">
            <v>HRM</v>
          </cell>
        </row>
      </sheetData>
      <sheetData sheetId="6117">
        <row r="79">
          <cell r="D79" t="str">
            <v>HRM</v>
          </cell>
        </row>
      </sheetData>
      <sheetData sheetId="6118">
        <row r="79">
          <cell r="D79" t="str">
            <v>HRM</v>
          </cell>
        </row>
      </sheetData>
      <sheetData sheetId="6119">
        <row r="79">
          <cell r="D79" t="str">
            <v>HRM</v>
          </cell>
        </row>
      </sheetData>
      <sheetData sheetId="6120">
        <row r="79">
          <cell r="D79" t="str">
            <v>HRM</v>
          </cell>
        </row>
      </sheetData>
      <sheetData sheetId="6121">
        <row r="79">
          <cell r="D79" t="str">
            <v>HRM</v>
          </cell>
        </row>
      </sheetData>
      <sheetData sheetId="6122">
        <row r="79">
          <cell r="D79" t="str">
            <v>HRM</v>
          </cell>
        </row>
      </sheetData>
      <sheetData sheetId="6123">
        <row r="79">
          <cell r="D79" t="str">
            <v>HRM</v>
          </cell>
        </row>
      </sheetData>
      <sheetData sheetId="6124">
        <row r="79">
          <cell r="D79" t="str">
            <v>HRM</v>
          </cell>
        </row>
      </sheetData>
      <sheetData sheetId="6125">
        <row r="79">
          <cell r="D79" t="str">
            <v>HRM</v>
          </cell>
        </row>
      </sheetData>
      <sheetData sheetId="6126">
        <row r="79">
          <cell r="D79" t="str">
            <v>HRM</v>
          </cell>
        </row>
      </sheetData>
      <sheetData sheetId="6127">
        <row r="79">
          <cell r="D79" t="str">
            <v>HRM</v>
          </cell>
        </row>
      </sheetData>
      <sheetData sheetId="6128">
        <row r="79">
          <cell r="D79" t="str">
            <v>HRM</v>
          </cell>
        </row>
      </sheetData>
      <sheetData sheetId="6129">
        <row r="79">
          <cell r="D79" t="str">
            <v>HRM</v>
          </cell>
        </row>
      </sheetData>
      <sheetData sheetId="6130">
        <row r="79">
          <cell r="D79" t="str">
            <v>HRM</v>
          </cell>
        </row>
      </sheetData>
      <sheetData sheetId="6131">
        <row r="79">
          <cell r="D79">
            <v>0</v>
          </cell>
        </row>
      </sheetData>
      <sheetData sheetId="6132">
        <row r="79">
          <cell r="D79" t="str">
            <v>HRM</v>
          </cell>
        </row>
      </sheetData>
      <sheetData sheetId="6133">
        <row r="79">
          <cell r="D79" t="str">
            <v>HRM</v>
          </cell>
        </row>
      </sheetData>
      <sheetData sheetId="6134">
        <row r="79">
          <cell r="D79">
            <v>0</v>
          </cell>
        </row>
      </sheetData>
      <sheetData sheetId="6135">
        <row r="79">
          <cell r="D79">
            <v>0</v>
          </cell>
        </row>
      </sheetData>
      <sheetData sheetId="6136">
        <row r="79">
          <cell r="D79">
            <v>0</v>
          </cell>
        </row>
      </sheetData>
      <sheetData sheetId="6137">
        <row r="79">
          <cell r="D79">
            <v>0</v>
          </cell>
        </row>
      </sheetData>
      <sheetData sheetId="6138">
        <row r="79">
          <cell r="D79">
            <v>0</v>
          </cell>
        </row>
      </sheetData>
      <sheetData sheetId="6139">
        <row r="79">
          <cell r="D79">
            <v>0</v>
          </cell>
        </row>
      </sheetData>
      <sheetData sheetId="6140">
        <row r="79">
          <cell r="D79">
            <v>0</v>
          </cell>
        </row>
      </sheetData>
      <sheetData sheetId="6141">
        <row r="79">
          <cell r="D79">
            <v>0</v>
          </cell>
        </row>
      </sheetData>
      <sheetData sheetId="6142">
        <row r="79">
          <cell r="D79">
            <v>0</v>
          </cell>
        </row>
      </sheetData>
      <sheetData sheetId="6143">
        <row r="79">
          <cell r="D79">
            <v>0</v>
          </cell>
        </row>
      </sheetData>
      <sheetData sheetId="6144">
        <row r="79">
          <cell r="D79">
            <v>0</v>
          </cell>
        </row>
      </sheetData>
      <sheetData sheetId="6145">
        <row r="79">
          <cell r="D79" t="str">
            <v>HRM</v>
          </cell>
        </row>
      </sheetData>
      <sheetData sheetId="6146">
        <row r="79">
          <cell r="D79">
            <v>0</v>
          </cell>
        </row>
      </sheetData>
      <sheetData sheetId="6147">
        <row r="79">
          <cell r="D79">
            <v>0</v>
          </cell>
        </row>
      </sheetData>
      <sheetData sheetId="6148">
        <row r="79">
          <cell r="D79">
            <v>0</v>
          </cell>
        </row>
      </sheetData>
      <sheetData sheetId="6149">
        <row r="79">
          <cell r="D79">
            <v>0</v>
          </cell>
        </row>
      </sheetData>
      <sheetData sheetId="6150">
        <row r="79">
          <cell r="D79">
            <v>0</v>
          </cell>
        </row>
      </sheetData>
      <sheetData sheetId="6151">
        <row r="79">
          <cell r="D79">
            <v>0</v>
          </cell>
        </row>
      </sheetData>
      <sheetData sheetId="6152">
        <row r="79">
          <cell r="D79">
            <v>0</v>
          </cell>
        </row>
      </sheetData>
      <sheetData sheetId="6153">
        <row r="79">
          <cell r="D79">
            <v>0</v>
          </cell>
        </row>
      </sheetData>
      <sheetData sheetId="6154">
        <row r="79">
          <cell r="D79">
            <v>0</v>
          </cell>
        </row>
      </sheetData>
      <sheetData sheetId="6155">
        <row r="79">
          <cell r="D79">
            <v>0</v>
          </cell>
        </row>
      </sheetData>
      <sheetData sheetId="6156">
        <row r="79">
          <cell r="D79">
            <v>0</v>
          </cell>
        </row>
      </sheetData>
      <sheetData sheetId="6157">
        <row r="79">
          <cell r="D79">
            <v>0</v>
          </cell>
        </row>
      </sheetData>
      <sheetData sheetId="6158">
        <row r="79">
          <cell r="D79">
            <v>0</v>
          </cell>
        </row>
      </sheetData>
      <sheetData sheetId="6159">
        <row r="79">
          <cell r="D79">
            <v>0</v>
          </cell>
        </row>
      </sheetData>
      <sheetData sheetId="6160">
        <row r="79">
          <cell r="D79">
            <v>0</v>
          </cell>
        </row>
      </sheetData>
      <sheetData sheetId="6161">
        <row r="79">
          <cell r="D79">
            <v>0</v>
          </cell>
        </row>
      </sheetData>
      <sheetData sheetId="6162">
        <row r="79">
          <cell r="D79">
            <v>0</v>
          </cell>
        </row>
      </sheetData>
      <sheetData sheetId="6163">
        <row r="79">
          <cell r="D79">
            <v>0</v>
          </cell>
        </row>
      </sheetData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>
        <row r="79">
          <cell r="D79">
            <v>0</v>
          </cell>
        </row>
      </sheetData>
      <sheetData sheetId="6262">
        <row r="79">
          <cell r="D79">
            <v>0</v>
          </cell>
        </row>
      </sheetData>
      <sheetData sheetId="6263">
        <row r="79">
          <cell r="D79">
            <v>0</v>
          </cell>
        </row>
      </sheetData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>
        <row r="79">
          <cell r="D79">
            <v>0</v>
          </cell>
        </row>
      </sheetData>
      <sheetData sheetId="6274">
        <row r="79">
          <cell r="D79">
            <v>0</v>
          </cell>
        </row>
      </sheetData>
      <sheetData sheetId="6275">
        <row r="79">
          <cell r="D79">
            <v>0</v>
          </cell>
        </row>
      </sheetData>
      <sheetData sheetId="6276">
        <row r="79">
          <cell r="D79">
            <v>0</v>
          </cell>
        </row>
      </sheetData>
      <sheetData sheetId="6277">
        <row r="79">
          <cell r="D79">
            <v>0</v>
          </cell>
        </row>
      </sheetData>
      <sheetData sheetId="6278">
        <row r="79">
          <cell r="D79">
            <v>0</v>
          </cell>
        </row>
      </sheetData>
      <sheetData sheetId="6279">
        <row r="79">
          <cell r="D79">
            <v>0</v>
          </cell>
        </row>
      </sheetData>
      <sheetData sheetId="6280">
        <row r="79">
          <cell r="D79" t="str">
            <v>HRM</v>
          </cell>
        </row>
      </sheetData>
      <sheetData sheetId="6281">
        <row r="79">
          <cell r="D79" t="str">
            <v>HRM</v>
          </cell>
        </row>
      </sheetData>
      <sheetData sheetId="6282">
        <row r="79">
          <cell r="D79" t="str">
            <v>HRM</v>
          </cell>
        </row>
      </sheetData>
      <sheetData sheetId="6283">
        <row r="79">
          <cell r="D79">
            <v>0</v>
          </cell>
        </row>
      </sheetData>
      <sheetData sheetId="6284">
        <row r="79">
          <cell r="D79" t="str">
            <v>HRM</v>
          </cell>
        </row>
      </sheetData>
      <sheetData sheetId="6285">
        <row r="79">
          <cell r="D79">
            <v>0</v>
          </cell>
        </row>
      </sheetData>
      <sheetData sheetId="6286">
        <row r="79">
          <cell r="D79">
            <v>0</v>
          </cell>
        </row>
      </sheetData>
      <sheetData sheetId="6287">
        <row r="79">
          <cell r="D79">
            <v>0</v>
          </cell>
        </row>
      </sheetData>
      <sheetData sheetId="6288">
        <row r="79">
          <cell r="D79">
            <v>0</v>
          </cell>
        </row>
      </sheetData>
      <sheetData sheetId="6289">
        <row r="79">
          <cell r="D79">
            <v>0</v>
          </cell>
        </row>
      </sheetData>
      <sheetData sheetId="6290">
        <row r="79">
          <cell r="D79">
            <v>0</v>
          </cell>
        </row>
      </sheetData>
      <sheetData sheetId="6291">
        <row r="79">
          <cell r="D79">
            <v>0</v>
          </cell>
        </row>
      </sheetData>
      <sheetData sheetId="6292">
        <row r="79">
          <cell r="D79">
            <v>0</v>
          </cell>
        </row>
      </sheetData>
      <sheetData sheetId="6293">
        <row r="79">
          <cell r="D79">
            <v>0</v>
          </cell>
        </row>
      </sheetData>
      <sheetData sheetId="6294">
        <row r="79">
          <cell r="D79">
            <v>0</v>
          </cell>
        </row>
      </sheetData>
      <sheetData sheetId="6295">
        <row r="79">
          <cell r="D79">
            <v>0</v>
          </cell>
        </row>
      </sheetData>
      <sheetData sheetId="6296">
        <row r="79">
          <cell r="D79">
            <v>0</v>
          </cell>
        </row>
      </sheetData>
      <sheetData sheetId="6297">
        <row r="79">
          <cell r="D79">
            <v>0</v>
          </cell>
        </row>
      </sheetData>
      <sheetData sheetId="6298">
        <row r="79">
          <cell r="D79">
            <v>0</v>
          </cell>
        </row>
      </sheetData>
      <sheetData sheetId="6299">
        <row r="79">
          <cell r="D79">
            <v>0</v>
          </cell>
        </row>
      </sheetData>
      <sheetData sheetId="6300">
        <row r="79">
          <cell r="D79">
            <v>0</v>
          </cell>
        </row>
      </sheetData>
      <sheetData sheetId="6301">
        <row r="79">
          <cell r="D79">
            <v>0</v>
          </cell>
        </row>
      </sheetData>
      <sheetData sheetId="6302">
        <row r="79">
          <cell r="D79">
            <v>0</v>
          </cell>
        </row>
      </sheetData>
      <sheetData sheetId="6303">
        <row r="79">
          <cell r="D79">
            <v>0</v>
          </cell>
        </row>
      </sheetData>
      <sheetData sheetId="6304">
        <row r="79">
          <cell r="D79">
            <v>0</v>
          </cell>
        </row>
      </sheetData>
      <sheetData sheetId="6305">
        <row r="79">
          <cell r="D79">
            <v>0</v>
          </cell>
        </row>
      </sheetData>
      <sheetData sheetId="6306">
        <row r="79">
          <cell r="D79">
            <v>0</v>
          </cell>
        </row>
      </sheetData>
      <sheetData sheetId="6307">
        <row r="79">
          <cell r="D79">
            <v>0</v>
          </cell>
        </row>
      </sheetData>
      <sheetData sheetId="6308">
        <row r="79">
          <cell r="D79">
            <v>0</v>
          </cell>
        </row>
      </sheetData>
      <sheetData sheetId="6309">
        <row r="79">
          <cell r="D79">
            <v>0</v>
          </cell>
        </row>
      </sheetData>
      <sheetData sheetId="6310">
        <row r="79">
          <cell r="D79">
            <v>0</v>
          </cell>
        </row>
      </sheetData>
      <sheetData sheetId="6311">
        <row r="79">
          <cell r="D79">
            <v>0</v>
          </cell>
        </row>
      </sheetData>
      <sheetData sheetId="6312">
        <row r="79">
          <cell r="D79">
            <v>0</v>
          </cell>
        </row>
      </sheetData>
      <sheetData sheetId="6313">
        <row r="79">
          <cell r="D79">
            <v>0</v>
          </cell>
        </row>
      </sheetData>
      <sheetData sheetId="6314">
        <row r="79">
          <cell r="D79">
            <v>0</v>
          </cell>
        </row>
      </sheetData>
      <sheetData sheetId="6315">
        <row r="79">
          <cell r="D79">
            <v>0</v>
          </cell>
        </row>
      </sheetData>
      <sheetData sheetId="6316">
        <row r="79">
          <cell r="D79">
            <v>0</v>
          </cell>
        </row>
      </sheetData>
      <sheetData sheetId="6317">
        <row r="79">
          <cell r="D79">
            <v>0</v>
          </cell>
        </row>
      </sheetData>
      <sheetData sheetId="6318">
        <row r="79">
          <cell r="D79">
            <v>0</v>
          </cell>
        </row>
      </sheetData>
      <sheetData sheetId="6319">
        <row r="79">
          <cell r="D79">
            <v>0</v>
          </cell>
        </row>
      </sheetData>
      <sheetData sheetId="6320">
        <row r="79">
          <cell r="D79">
            <v>0</v>
          </cell>
        </row>
      </sheetData>
      <sheetData sheetId="6321">
        <row r="79">
          <cell r="D79">
            <v>0</v>
          </cell>
        </row>
      </sheetData>
      <sheetData sheetId="6322">
        <row r="79">
          <cell r="D79">
            <v>0</v>
          </cell>
        </row>
      </sheetData>
      <sheetData sheetId="6323">
        <row r="79">
          <cell r="D79">
            <v>0</v>
          </cell>
        </row>
      </sheetData>
      <sheetData sheetId="6324">
        <row r="79">
          <cell r="D79">
            <v>0</v>
          </cell>
        </row>
      </sheetData>
      <sheetData sheetId="6325">
        <row r="79">
          <cell r="D79">
            <v>0</v>
          </cell>
        </row>
      </sheetData>
      <sheetData sheetId="6326">
        <row r="79">
          <cell r="D79">
            <v>0</v>
          </cell>
        </row>
      </sheetData>
      <sheetData sheetId="6327">
        <row r="79">
          <cell r="D79">
            <v>0</v>
          </cell>
        </row>
      </sheetData>
      <sheetData sheetId="6328">
        <row r="79">
          <cell r="D79">
            <v>0</v>
          </cell>
        </row>
      </sheetData>
      <sheetData sheetId="6329">
        <row r="79">
          <cell r="D79">
            <v>0</v>
          </cell>
        </row>
      </sheetData>
      <sheetData sheetId="6330">
        <row r="79">
          <cell r="D79">
            <v>0</v>
          </cell>
        </row>
      </sheetData>
      <sheetData sheetId="6331">
        <row r="79">
          <cell r="D79">
            <v>0</v>
          </cell>
        </row>
      </sheetData>
      <sheetData sheetId="6332">
        <row r="79">
          <cell r="D79">
            <v>0</v>
          </cell>
        </row>
      </sheetData>
      <sheetData sheetId="6333">
        <row r="79">
          <cell r="D79">
            <v>0</v>
          </cell>
        </row>
      </sheetData>
      <sheetData sheetId="6334">
        <row r="79">
          <cell r="D79">
            <v>0</v>
          </cell>
        </row>
      </sheetData>
      <sheetData sheetId="6335">
        <row r="79">
          <cell r="D79">
            <v>0</v>
          </cell>
        </row>
      </sheetData>
      <sheetData sheetId="6336">
        <row r="79">
          <cell r="D79">
            <v>0</v>
          </cell>
        </row>
      </sheetData>
      <sheetData sheetId="6337">
        <row r="79">
          <cell r="D79">
            <v>0</v>
          </cell>
        </row>
      </sheetData>
      <sheetData sheetId="6338">
        <row r="79">
          <cell r="D79">
            <v>0</v>
          </cell>
        </row>
      </sheetData>
      <sheetData sheetId="6339">
        <row r="79">
          <cell r="D79">
            <v>0</v>
          </cell>
        </row>
      </sheetData>
      <sheetData sheetId="6340">
        <row r="79">
          <cell r="D79">
            <v>0</v>
          </cell>
        </row>
      </sheetData>
      <sheetData sheetId="6341">
        <row r="79">
          <cell r="D79">
            <v>0</v>
          </cell>
        </row>
      </sheetData>
      <sheetData sheetId="6342">
        <row r="79">
          <cell r="D79">
            <v>0</v>
          </cell>
        </row>
      </sheetData>
      <sheetData sheetId="6343">
        <row r="79">
          <cell r="D79">
            <v>0</v>
          </cell>
        </row>
      </sheetData>
      <sheetData sheetId="6344">
        <row r="79">
          <cell r="D79">
            <v>0</v>
          </cell>
        </row>
      </sheetData>
      <sheetData sheetId="6345">
        <row r="79">
          <cell r="D79">
            <v>0</v>
          </cell>
        </row>
      </sheetData>
      <sheetData sheetId="6346">
        <row r="79">
          <cell r="D79">
            <v>0</v>
          </cell>
        </row>
      </sheetData>
      <sheetData sheetId="6347">
        <row r="79">
          <cell r="D79">
            <v>0</v>
          </cell>
        </row>
      </sheetData>
      <sheetData sheetId="6348">
        <row r="79">
          <cell r="D79">
            <v>0</v>
          </cell>
        </row>
      </sheetData>
      <sheetData sheetId="6349">
        <row r="79">
          <cell r="D79">
            <v>0</v>
          </cell>
        </row>
      </sheetData>
      <sheetData sheetId="6350">
        <row r="79">
          <cell r="D79">
            <v>0</v>
          </cell>
        </row>
      </sheetData>
      <sheetData sheetId="6351">
        <row r="79">
          <cell r="D79">
            <v>0</v>
          </cell>
        </row>
      </sheetData>
      <sheetData sheetId="6352">
        <row r="79">
          <cell r="D79">
            <v>0</v>
          </cell>
        </row>
      </sheetData>
      <sheetData sheetId="6353">
        <row r="79">
          <cell r="D79">
            <v>0</v>
          </cell>
        </row>
      </sheetData>
      <sheetData sheetId="6354">
        <row r="79">
          <cell r="D79">
            <v>0</v>
          </cell>
        </row>
      </sheetData>
      <sheetData sheetId="6355">
        <row r="79">
          <cell r="D79">
            <v>0</v>
          </cell>
        </row>
      </sheetData>
      <sheetData sheetId="6356">
        <row r="79">
          <cell r="D79">
            <v>0</v>
          </cell>
        </row>
      </sheetData>
      <sheetData sheetId="6357">
        <row r="79">
          <cell r="D79">
            <v>0</v>
          </cell>
        </row>
      </sheetData>
      <sheetData sheetId="6358">
        <row r="79">
          <cell r="D79">
            <v>0</v>
          </cell>
        </row>
      </sheetData>
      <sheetData sheetId="6359">
        <row r="79">
          <cell r="D79">
            <v>0</v>
          </cell>
        </row>
      </sheetData>
      <sheetData sheetId="6360">
        <row r="79">
          <cell r="D79">
            <v>0</v>
          </cell>
        </row>
      </sheetData>
      <sheetData sheetId="6361">
        <row r="79">
          <cell r="D79">
            <v>0</v>
          </cell>
        </row>
      </sheetData>
      <sheetData sheetId="6362">
        <row r="79">
          <cell r="D79">
            <v>0</v>
          </cell>
        </row>
      </sheetData>
      <sheetData sheetId="6363">
        <row r="79">
          <cell r="D79">
            <v>0</v>
          </cell>
        </row>
      </sheetData>
      <sheetData sheetId="6364">
        <row r="79">
          <cell r="D79">
            <v>0</v>
          </cell>
        </row>
      </sheetData>
      <sheetData sheetId="6365">
        <row r="79">
          <cell r="D79">
            <v>0</v>
          </cell>
        </row>
      </sheetData>
      <sheetData sheetId="6366">
        <row r="79">
          <cell r="D79">
            <v>0</v>
          </cell>
        </row>
      </sheetData>
      <sheetData sheetId="6367">
        <row r="79">
          <cell r="D79">
            <v>0</v>
          </cell>
        </row>
      </sheetData>
      <sheetData sheetId="6368">
        <row r="79">
          <cell r="D79">
            <v>0</v>
          </cell>
        </row>
      </sheetData>
      <sheetData sheetId="6369">
        <row r="79">
          <cell r="D79">
            <v>0</v>
          </cell>
        </row>
      </sheetData>
      <sheetData sheetId="6370">
        <row r="79">
          <cell r="D79">
            <v>0</v>
          </cell>
        </row>
      </sheetData>
      <sheetData sheetId="6371">
        <row r="79">
          <cell r="D79">
            <v>0</v>
          </cell>
        </row>
      </sheetData>
      <sheetData sheetId="6372">
        <row r="79">
          <cell r="D79">
            <v>0</v>
          </cell>
        </row>
      </sheetData>
      <sheetData sheetId="6373">
        <row r="79">
          <cell r="D79">
            <v>0</v>
          </cell>
        </row>
      </sheetData>
      <sheetData sheetId="6374">
        <row r="79">
          <cell r="D79">
            <v>0</v>
          </cell>
        </row>
      </sheetData>
      <sheetData sheetId="6375">
        <row r="79">
          <cell r="D79">
            <v>0</v>
          </cell>
        </row>
      </sheetData>
      <sheetData sheetId="6376">
        <row r="79">
          <cell r="D79">
            <v>0</v>
          </cell>
        </row>
      </sheetData>
      <sheetData sheetId="6377">
        <row r="79">
          <cell r="D79">
            <v>0</v>
          </cell>
        </row>
      </sheetData>
      <sheetData sheetId="6378">
        <row r="79">
          <cell r="D79">
            <v>0</v>
          </cell>
        </row>
      </sheetData>
      <sheetData sheetId="6379">
        <row r="79">
          <cell r="D79">
            <v>0</v>
          </cell>
        </row>
      </sheetData>
      <sheetData sheetId="6380">
        <row r="79">
          <cell r="D79">
            <v>0</v>
          </cell>
        </row>
      </sheetData>
      <sheetData sheetId="6381">
        <row r="79">
          <cell r="D79">
            <v>0</v>
          </cell>
        </row>
      </sheetData>
      <sheetData sheetId="6382">
        <row r="79">
          <cell r="D79">
            <v>0</v>
          </cell>
        </row>
      </sheetData>
      <sheetData sheetId="6383">
        <row r="79">
          <cell r="D79">
            <v>0</v>
          </cell>
        </row>
      </sheetData>
      <sheetData sheetId="6384">
        <row r="79">
          <cell r="D79">
            <v>0</v>
          </cell>
        </row>
      </sheetData>
      <sheetData sheetId="6385">
        <row r="79">
          <cell r="D79">
            <v>0</v>
          </cell>
        </row>
      </sheetData>
      <sheetData sheetId="6386">
        <row r="79">
          <cell r="D79">
            <v>0</v>
          </cell>
        </row>
      </sheetData>
      <sheetData sheetId="6387">
        <row r="79">
          <cell r="D79">
            <v>0</v>
          </cell>
        </row>
      </sheetData>
      <sheetData sheetId="6388">
        <row r="79">
          <cell r="D79">
            <v>0</v>
          </cell>
        </row>
      </sheetData>
      <sheetData sheetId="6389">
        <row r="79">
          <cell r="D79">
            <v>0</v>
          </cell>
        </row>
      </sheetData>
      <sheetData sheetId="6390">
        <row r="79">
          <cell r="D79">
            <v>0</v>
          </cell>
        </row>
      </sheetData>
      <sheetData sheetId="6391">
        <row r="79">
          <cell r="D79">
            <v>0</v>
          </cell>
        </row>
      </sheetData>
      <sheetData sheetId="6392">
        <row r="79">
          <cell r="D79">
            <v>0</v>
          </cell>
        </row>
      </sheetData>
      <sheetData sheetId="6393">
        <row r="79">
          <cell r="D79">
            <v>0</v>
          </cell>
        </row>
      </sheetData>
      <sheetData sheetId="6394">
        <row r="79">
          <cell r="D79">
            <v>0</v>
          </cell>
        </row>
      </sheetData>
      <sheetData sheetId="6395">
        <row r="79">
          <cell r="D79">
            <v>0</v>
          </cell>
        </row>
      </sheetData>
      <sheetData sheetId="6396">
        <row r="79">
          <cell r="D79">
            <v>0</v>
          </cell>
        </row>
      </sheetData>
      <sheetData sheetId="6397">
        <row r="79">
          <cell r="D79">
            <v>0</v>
          </cell>
        </row>
      </sheetData>
      <sheetData sheetId="6398">
        <row r="79">
          <cell r="D79">
            <v>0</v>
          </cell>
        </row>
      </sheetData>
      <sheetData sheetId="6399">
        <row r="79">
          <cell r="D79">
            <v>0</v>
          </cell>
        </row>
      </sheetData>
      <sheetData sheetId="6400">
        <row r="79">
          <cell r="D79">
            <v>0</v>
          </cell>
        </row>
      </sheetData>
      <sheetData sheetId="6401">
        <row r="79">
          <cell r="D79">
            <v>0</v>
          </cell>
        </row>
      </sheetData>
      <sheetData sheetId="6402">
        <row r="79">
          <cell r="D79">
            <v>0</v>
          </cell>
        </row>
      </sheetData>
      <sheetData sheetId="6403">
        <row r="79">
          <cell r="D79">
            <v>0</v>
          </cell>
        </row>
      </sheetData>
      <sheetData sheetId="6404">
        <row r="79">
          <cell r="D79">
            <v>0</v>
          </cell>
        </row>
      </sheetData>
      <sheetData sheetId="6405">
        <row r="79">
          <cell r="D79">
            <v>0</v>
          </cell>
        </row>
      </sheetData>
      <sheetData sheetId="6406">
        <row r="79">
          <cell r="D79">
            <v>0</v>
          </cell>
        </row>
      </sheetData>
      <sheetData sheetId="6407">
        <row r="79">
          <cell r="D79">
            <v>0</v>
          </cell>
        </row>
      </sheetData>
      <sheetData sheetId="6408">
        <row r="79">
          <cell r="D79">
            <v>0</v>
          </cell>
        </row>
      </sheetData>
      <sheetData sheetId="6409">
        <row r="79">
          <cell r="D79">
            <v>0</v>
          </cell>
        </row>
      </sheetData>
      <sheetData sheetId="6410">
        <row r="79">
          <cell r="D79">
            <v>0</v>
          </cell>
        </row>
      </sheetData>
      <sheetData sheetId="6411">
        <row r="79">
          <cell r="D79">
            <v>0</v>
          </cell>
        </row>
      </sheetData>
      <sheetData sheetId="6412">
        <row r="79">
          <cell r="D79">
            <v>0</v>
          </cell>
        </row>
      </sheetData>
      <sheetData sheetId="6413">
        <row r="79">
          <cell r="D79">
            <v>0</v>
          </cell>
        </row>
      </sheetData>
      <sheetData sheetId="6414">
        <row r="79">
          <cell r="D79">
            <v>0</v>
          </cell>
        </row>
      </sheetData>
      <sheetData sheetId="6415">
        <row r="79">
          <cell r="D79">
            <v>0</v>
          </cell>
        </row>
      </sheetData>
      <sheetData sheetId="6416">
        <row r="79">
          <cell r="D79">
            <v>0</v>
          </cell>
        </row>
      </sheetData>
      <sheetData sheetId="6417">
        <row r="79">
          <cell r="D79">
            <v>0</v>
          </cell>
        </row>
      </sheetData>
      <sheetData sheetId="6418">
        <row r="79">
          <cell r="D79">
            <v>0</v>
          </cell>
        </row>
      </sheetData>
      <sheetData sheetId="6419">
        <row r="79">
          <cell r="D79">
            <v>0</v>
          </cell>
        </row>
      </sheetData>
      <sheetData sheetId="6420">
        <row r="79">
          <cell r="D79">
            <v>0</v>
          </cell>
        </row>
      </sheetData>
      <sheetData sheetId="6421">
        <row r="79">
          <cell r="D79">
            <v>0</v>
          </cell>
        </row>
      </sheetData>
      <sheetData sheetId="6422">
        <row r="79">
          <cell r="D79">
            <v>0</v>
          </cell>
        </row>
      </sheetData>
      <sheetData sheetId="6423">
        <row r="79">
          <cell r="D79">
            <v>0</v>
          </cell>
        </row>
      </sheetData>
      <sheetData sheetId="6424">
        <row r="79">
          <cell r="D79">
            <v>0</v>
          </cell>
        </row>
      </sheetData>
      <sheetData sheetId="6425">
        <row r="79">
          <cell r="D79">
            <v>0</v>
          </cell>
        </row>
      </sheetData>
      <sheetData sheetId="6426">
        <row r="79">
          <cell r="D79">
            <v>0</v>
          </cell>
        </row>
      </sheetData>
      <sheetData sheetId="6427">
        <row r="79">
          <cell r="D79">
            <v>0</v>
          </cell>
        </row>
      </sheetData>
      <sheetData sheetId="6428">
        <row r="79">
          <cell r="D79">
            <v>0</v>
          </cell>
        </row>
      </sheetData>
      <sheetData sheetId="6429">
        <row r="79">
          <cell r="D79">
            <v>0</v>
          </cell>
        </row>
      </sheetData>
      <sheetData sheetId="6430">
        <row r="79">
          <cell r="D79">
            <v>0</v>
          </cell>
        </row>
      </sheetData>
      <sheetData sheetId="6431">
        <row r="79">
          <cell r="D79">
            <v>0</v>
          </cell>
        </row>
      </sheetData>
      <sheetData sheetId="6432">
        <row r="79">
          <cell r="D79">
            <v>0</v>
          </cell>
        </row>
      </sheetData>
      <sheetData sheetId="6433">
        <row r="79">
          <cell r="D79">
            <v>0</v>
          </cell>
        </row>
      </sheetData>
      <sheetData sheetId="6434">
        <row r="79">
          <cell r="D79">
            <v>0</v>
          </cell>
        </row>
      </sheetData>
      <sheetData sheetId="6435">
        <row r="79">
          <cell r="D79">
            <v>0</v>
          </cell>
        </row>
      </sheetData>
      <sheetData sheetId="6436">
        <row r="79">
          <cell r="D79">
            <v>0</v>
          </cell>
        </row>
      </sheetData>
      <sheetData sheetId="6437">
        <row r="79">
          <cell r="D79">
            <v>0</v>
          </cell>
        </row>
      </sheetData>
      <sheetData sheetId="6438">
        <row r="79">
          <cell r="D79">
            <v>0</v>
          </cell>
        </row>
      </sheetData>
      <sheetData sheetId="6439">
        <row r="79">
          <cell r="D79">
            <v>0</v>
          </cell>
        </row>
      </sheetData>
      <sheetData sheetId="6440">
        <row r="79">
          <cell r="D79">
            <v>0</v>
          </cell>
        </row>
      </sheetData>
      <sheetData sheetId="6441">
        <row r="79">
          <cell r="D79">
            <v>0</v>
          </cell>
        </row>
      </sheetData>
      <sheetData sheetId="6442">
        <row r="79">
          <cell r="D79">
            <v>0</v>
          </cell>
        </row>
      </sheetData>
      <sheetData sheetId="6443">
        <row r="79">
          <cell r="D79">
            <v>0</v>
          </cell>
        </row>
      </sheetData>
      <sheetData sheetId="6444">
        <row r="79">
          <cell r="D79">
            <v>0</v>
          </cell>
        </row>
      </sheetData>
      <sheetData sheetId="6445">
        <row r="79">
          <cell r="D79">
            <v>0</v>
          </cell>
        </row>
      </sheetData>
      <sheetData sheetId="6446">
        <row r="79">
          <cell r="D79">
            <v>0</v>
          </cell>
        </row>
      </sheetData>
      <sheetData sheetId="6447">
        <row r="79">
          <cell r="D79">
            <v>0</v>
          </cell>
        </row>
      </sheetData>
      <sheetData sheetId="6448">
        <row r="79">
          <cell r="D79">
            <v>0</v>
          </cell>
        </row>
      </sheetData>
      <sheetData sheetId="6449">
        <row r="79">
          <cell r="D79">
            <v>0</v>
          </cell>
        </row>
      </sheetData>
      <sheetData sheetId="6450">
        <row r="79">
          <cell r="D79">
            <v>0</v>
          </cell>
        </row>
      </sheetData>
      <sheetData sheetId="6451">
        <row r="79">
          <cell r="D79">
            <v>0</v>
          </cell>
        </row>
      </sheetData>
      <sheetData sheetId="6452">
        <row r="79">
          <cell r="D79">
            <v>0</v>
          </cell>
        </row>
      </sheetData>
      <sheetData sheetId="6453">
        <row r="79">
          <cell r="D79">
            <v>0</v>
          </cell>
        </row>
      </sheetData>
      <sheetData sheetId="6454">
        <row r="79">
          <cell r="D79">
            <v>0</v>
          </cell>
        </row>
      </sheetData>
      <sheetData sheetId="6455">
        <row r="79">
          <cell r="D79">
            <v>0</v>
          </cell>
        </row>
      </sheetData>
      <sheetData sheetId="6456">
        <row r="79">
          <cell r="D79">
            <v>0</v>
          </cell>
        </row>
      </sheetData>
      <sheetData sheetId="6457">
        <row r="79">
          <cell r="D79">
            <v>0</v>
          </cell>
        </row>
      </sheetData>
      <sheetData sheetId="6458">
        <row r="79">
          <cell r="D79">
            <v>0</v>
          </cell>
        </row>
      </sheetData>
      <sheetData sheetId="6459">
        <row r="79">
          <cell r="D79">
            <v>0</v>
          </cell>
        </row>
      </sheetData>
      <sheetData sheetId="6460">
        <row r="79">
          <cell r="D79">
            <v>0</v>
          </cell>
        </row>
      </sheetData>
      <sheetData sheetId="6461">
        <row r="79">
          <cell r="D79">
            <v>0</v>
          </cell>
        </row>
      </sheetData>
      <sheetData sheetId="6462">
        <row r="79">
          <cell r="D79">
            <v>0</v>
          </cell>
        </row>
      </sheetData>
      <sheetData sheetId="6463">
        <row r="79">
          <cell r="D79">
            <v>0</v>
          </cell>
        </row>
      </sheetData>
      <sheetData sheetId="6464">
        <row r="79">
          <cell r="D79">
            <v>0</v>
          </cell>
        </row>
      </sheetData>
      <sheetData sheetId="6465">
        <row r="79">
          <cell r="D79">
            <v>0</v>
          </cell>
        </row>
      </sheetData>
      <sheetData sheetId="6466">
        <row r="79">
          <cell r="D79">
            <v>0</v>
          </cell>
        </row>
      </sheetData>
      <sheetData sheetId="6467">
        <row r="79">
          <cell r="D79">
            <v>0</v>
          </cell>
        </row>
      </sheetData>
      <sheetData sheetId="6468">
        <row r="79">
          <cell r="D79">
            <v>0</v>
          </cell>
        </row>
      </sheetData>
      <sheetData sheetId="6469">
        <row r="79">
          <cell r="D79">
            <v>0</v>
          </cell>
        </row>
      </sheetData>
      <sheetData sheetId="6470">
        <row r="79">
          <cell r="D79">
            <v>0</v>
          </cell>
        </row>
      </sheetData>
      <sheetData sheetId="6471">
        <row r="79">
          <cell r="D79">
            <v>0</v>
          </cell>
        </row>
      </sheetData>
      <sheetData sheetId="6472">
        <row r="79">
          <cell r="D79">
            <v>0</v>
          </cell>
        </row>
      </sheetData>
      <sheetData sheetId="6473">
        <row r="79">
          <cell r="D79">
            <v>0</v>
          </cell>
        </row>
      </sheetData>
      <sheetData sheetId="6474">
        <row r="79">
          <cell r="D79">
            <v>0</v>
          </cell>
        </row>
      </sheetData>
      <sheetData sheetId="6475">
        <row r="79">
          <cell r="D79">
            <v>0</v>
          </cell>
        </row>
      </sheetData>
      <sheetData sheetId="6476">
        <row r="79">
          <cell r="D79">
            <v>0</v>
          </cell>
        </row>
      </sheetData>
      <sheetData sheetId="6477">
        <row r="79">
          <cell r="D79">
            <v>0</v>
          </cell>
        </row>
      </sheetData>
      <sheetData sheetId="6478">
        <row r="79">
          <cell r="D79">
            <v>0</v>
          </cell>
        </row>
      </sheetData>
      <sheetData sheetId="6479">
        <row r="79">
          <cell r="D79">
            <v>0</v>
          </cell>
        </row>
      </sheetData>
      <sheetData sheetId="6480">
        <row r="79">
          <cell r="D79">
            <v>0</v>
          </cell>
        </row>
      </sheetData>
      <sheetData sheetId="6481">
        <row r="79">
          <cell r="D79">
            <v>0</v>
          </cell>
        </row>
      </sheetData>
      <sheetData sheetId="6482">
        <row r="79">
          <cell r="D79">
            <v>0</v>
          </cell>
        </row>
      </sheetData>
      <sheetData sheetId="6483">
        <row r="79">
          <cell r="D79">
            <v>0</v>
          </cell>
        </row>
      </sheetData>
      <sheetData sheetId="6484">
        <row r="79">
          <cell r="D79">
            <v>0</v>
          </cell>
        </row>
      </sheetData>
      <sheetData sheetId="6485">
        <row r="79">
          <cell r="D79">
            <v>0</v>
          </cell>
        </row>
      </sheetData>
      <sheetData sheetId="6486">
        <row r="79">
          <cell r="D79">
            <v>0</v>
          </cell>
        </row>
      </sheetData>
      <sheetData sheetId="6487">
        <row r="79">
          <cell r="D79">
            <v>0</v>
          </cell>
        </row>
      </sheetData>
      <sheetData sheetId="6488">
        <row r="79">
          <cell r="D79">
            <v>0</v>
          </cell>
        </row>
      </sheetData>
      <sheetData sheetId="6489">
        <row r="79">
          <cell r="D79">
            <v>0</v>
          </cell>
        </row>
      </sheetData>
      <sheetData sheetId="6490">
        <row r="79">
          <cell r="D79">
            <v>0</v>
          </cell>
        </row>
      </sheetData>
      <sheetData sheetId="6491">
        <row r="79">
          <cell r="D79">
            <v>0</v>
          </cell>
        </row>
      </sheetData>
      <sheetData sheetId="6492">
        <row r="79">
          <cell r="D79">
            <v>0</v>
          </cell>
        </row>
      </sheetData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>
        <row r="79">
          <cell r="D79">
            <v>0</v>
          </cell>
        </row>
      </sheetData>
      <sheetData sheetId="6591">
        <row r="79">
          <cell r="D79">
            <v>0</v>
          </cell>
        </row>
      </sheetData>
      <sheetData sheetId="6592">
        <row r="79">
          <cell r="D79">
            <v>0</v>
          </cell>
        </row>
      </sheetData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>
        <row r="79">
          <cell r="D79">
            <v>0</v>
          </cell>
        </row>
      </sheetData>
      <sheetData sheetId="6603">
        <row r="79">
          <cell r="D79">
            <v>0</v>
          </cell>
        </row>
      </sheetData>
      <sheetData sheetId="6604">
        <row r="79">
          <cell r="D79">
            <v>0</v>
          </cell>
        </row>
      </sheetData>
      <sheetData sheetId="6605">
        <row r="79">
          <cell r="D79">
            <v>0</v>
          </cell>
        </row>
      </sheetData>
      <sheetData sheetId="6606">
        <row r="79">
          <cell r="D79">
            <v>0</v>
          </cell>
        </row>
      </sheetData>
      <sheetData sheetId="6607">
        <row r="79">
          <cell r="D79">
            <v>0</v>
          </cell>
        </row>
      </sheetData>
      <sheetData sheetId="6608">
        <row r="79">
          <cell r="D79">
            <v>0</v>
          </cell>
        </row>
      </sheetData>
      <sheetData sheetId="6609">
        <row r="79">
          <cell r="D79">
            <v>0</v>
          </cell>
        </row>
      </sheetData>
      <sheetData sheetId="6610">
        <row r="79">
          <cell r="D79">
            <v>0</v>
          </cell>
        </row>
      </sheetData>
      <sheetData sheetId="6611">
        <row r="79">
          <cell r="D79">
            <v>0</v>
          </cell>
        </row>
      </sheetData>
      <sheetData sheetId="6612">
        <row r="79">
          <cell r="D79">
            <v>0</v>
          </cell>
        </row>
      </sheetData>
      <sheetData sheetId="6613">
        <row r="79">
          <cell r="D79">
            <v>0</v>
          </cell>
        </row>
      </sheetData>
      <sheetData sheetId="6614">
        <row r="79">
          <cell r="D79">
            <v>0</v>
          </cell>
        </row>
      </sheetData>
      <sheetData sheetId="6615">
        <row r="79">
          <cell r="D79">
            <v>0</v>
          </cell>
        </row>
      </sheetData>
      <sheetData sheetId="6616">
        <row r="79">
          <cell r="D79">
            <v>0</v>
          </cell>
        </row>
      </sheetData>
      <sheetData sheetId="6617">
        <row r="79">
          <cell r="D79">
            <v>0</v>
          </cell>
        </row>
      </sheetData>
      <sheetData sheetId="6618">
        <row r="79">
          <cell r="D79">
            <v>0</v>
          </cell>
        </row>
      </sheetData>
      <sheetData sheetId="6619">
        <row r="79">
          <cell r="D79">
            <v>0</v>
          </cell>
        </row>
      </sheetData>
      <sheetData sheetId="6620">
        <row r="79">
          <cell r="D79">
            <v>0</v>
          </cell>
        </row>
      </sheetData>
      <sheetData sheetId="6621">
        <row r="79">
          <cell r="D79">
            <v>0</v>
          </cell>
        </row>
      </sheetData>
      <sheetData sheetId="6622">
        <row r="79">
          <cell r="D79">
            <v>0</v>
          </cell>
        </row>
      </sheetData>
      <sheetData sheetId="6623">
        <row r="79">
          <cell r="D79">
            <v>0</v>
          </cell>
        </row>
      </sheetData>
      <sheetData sheetId="6624">
        <row r="79">
          <cell r="D79">
            <v>0</v>
          </cell>
        </row>
      </sheetData>
      <sheetData sheetId="6625">
        <row r="79">
          <cell r="D79">
            <v>0</v>
          </cell>
        </row>
      </sheetData>
      <sheetData sheetId="6626">
        <row r="79">
          <cell r="D79">
            <v>0</v>
          </cell>
        </row>
      </sheetData>
      <sheetData sheetId="6627">
        <row r="79">
          <cell r="D79">
            <v>0</v>
          </cell>
        </row>
      </sheetData>
      <sheetData sheetId="6628">
        <row r="79">
          <cell r="D79">
            <v>0</v>
          </cell>
        </row>
      </sheetData>
      <sheetData sheetId="6629">
        <row r="79">
          <cell r="D79">
            <v>0</v>
          </cell>
        </row>
      </sheetData>
      <sheetData sheetId="6630">
        <row r="79">
          <cell r="D79">
            <v>0</v>
          </cell>
        </row>
      </sheetData>
      <sheetData sheetId="6631">
        <row r="79">
          <cell r="D79">
            <v>0</v>
          </cell>
        </row>
      </sheetData>
      <sheetData sheetId="6632">
        <row r="79">
          <cell r="D79">
            <v>0</v>
          </cell>
        </row>
      </sheetData>
      <sheetData sheetId="6633">
        <row r="79">
          <cell r="D79">
            <v>0</v>
          </cell>
        </row>
      </sheetData>
      <sheetData sheetId="6634">
        <row r="79">
          <cell r="D79">
            <v>0</v>
          </cell>
        </row>
      </sheetData>
      <sheetData sheetId="6635">
        <row r="79">
          <cell r="D79">
            <v>0</v>
          </cell>
        </row>
      </sheetData>
      <sheetData sheetId="6636">
        <row r="79">
          <cell r="D79">
            <v>0</v>
          </cell>
        </row>
      </sheetData>
      <sheetData sheetId="6637">
        <row r="79">
          <cell r="D79">
            <v>0</v>
          </cell>
        </row>
      </sheetData>
      <sheetData sheetId="6638">
        <row r="79">
          <cell r="D79">
            <v>0</v>
          </cell>
        </row>
      </sheetData>
      <sheetData sheetId="6639">
        <row r="79">
          <cell r="D79">
            <v>0</v>
          </cell>
        </row>
      </sheetData>
      <sheetData sheetId="6640">
        <row r="79">
          <cell r="D79">
            <v>0</v>
          </cell>
        </row>
      </sheetData>
      <sheetData sheetId="6641">
        <row r="79">
          <cell r="D79">
            <v>0</v>
          </cell>
        </row>
      </sheetData>
      <sheetData sheetId="6642">
        <row r="79">
          <cell r="D79">
            <v>0</v>
          </cell>
        </row>
      </sheetData>
      <sheetData sheetId="6643">
        <row r="79">
          <cell r="D79">
            <v>0</v>
          </cell>
        </row>
      </sheetData>
      <sheetData sheetId="6644">
        <row r="79">
          <cell r="D79">
            <v>0</v>
          </cell>
        </row>
      </sheetData>
      <sheetData sheetId="6645">
        <row r="79">
          <cell r="D79">
            <v>0</v>
          </cell>
        </row>
      </sheetData>
      <sheetData sheetId="6646">
        <row r="79">
          <cell r="D79">
            <v>0</v>
          </cell>
        </row>
      </sheetData>
      <sheetData sheetId="6647">
        <row r="79">
          <cell r="D79">
            <v>0</v>
          </cell>
        </row>
      </sheetData>
      <sheetData sheetId="6648">
        <row r="79">
          <cell r="D79">
            <v>0</v>
          </cell>
        </row>
      </sheetData>
      <sheetData sheetId="6649">
        <row r="79">
          <cell r="D79">
            <v>0</v>
          </cell>
        </row>
      </sheetData>
      <sheetData sheetId="6650">
        <row r="79">
          <cell r="D79">
            <v>0</v>
          </cell>
        </row>
      </sheetData>
      <sheetData sheetId="6651">
        <row r="79">
          <cell r="D79">
            <v>0</v>
          </cell>
        </row>
      </sheetData>
      <sheetData sheetId="6652">
        <row r="79">
          <cell r="D79">
            <v>0</v>
          </cell>
        </row>
      </sheetData>
      <sheetData sheetId="6653">
        <row r="79">
          <cell r="D79">
            <v>0</v>
          </cell>
        </row>
      </sheetData>
      <sheetData sheetId="6654">
        <row r="79">
          <cell r="D79">
            <v>0</v>
          </cell>
        </row>
      </sheetData>
      <sheetData sheetId="6655">
        <row r="79">
          <cell r="D79">
            <v>0</v>
          </cell>
        </row>
      </sheetData>
      <sheetData sheetId="6656">
        <row r="79">
          <cell r="D79">
            <v>0</v>
          </cell>
        </row>
      </sheetData>
      <sheetData sheetId="6657">
        <row r="79">
          <cell r="D79">
            <v>0</v>
          </cell>
        </row>
      </sheetData>
      <sheetData sheetId="6658">
        <row r="79">
          <cell r="D79">
            <v>0</v>
          </cell>
        </row>
      </sheetData>
      <sheetData sheetId="6659">
        <row r="79">
          <cell r="D79">
            <v>0</v>
          </cell>
        </row>
      </sheetData>
      <sheetData sheetId="6660">
        <row r="79">
          <cell r="D79">
            <v>0</v>
          </cell>
        </row>
      </sheetData>
      <sheetData sheetId="6661">
        <row r="79">
          <cell r="D79">
            <v>0</v>
          </cell>
        </row>
      </sheetData>
      <sheetData sheetId="6662">
        <row r="79">
          <cell r="D79">
            <v>0</v>
          </cell>
        </row>
      </sheetData>
      <sheetData sheetId="6663">
        <row r="79">
          <cell r="D79">
            <v>0</v>
          </cell>
        </row>
      </sheetData>
      <sheetData sheetId="6664">
        <row r="79">
          <cell r="D79">
            <v>0</v>
          </cell>
        </row>
      </sheetData>
      <sheetData sheetId="6665">
        <row r="79">
          <cell r="D79">
            <v>0</v>
          </cell>
        </row>
      </sheetData>
      <sheetData sheetId="6666">
        <row r="79">
          <cell r="D79">
            <v>0</v>
          </cell>
        </row>
      </sheetData>
      <sheetData sheetId="6667">
        <row r="79">
          <cell r="D79">
            <v>0</v>
          </cell>
        </row>
      </sheetData>
      <sheetData sheetId="6668">
        <row r="79">
          <cell r="D79">
            <v>0</v>
          </cell>
        </row>
      </sheetData>
      <sheetData sheetId="6669">
        <row r="79">
          <cell r="D79">
            <v>0</v>
          </cell>
        </row>
      </sheetData>
      <sheetData sheetId="6670">
        <row r="79">
          <cell r="D79">
            <v>0</v>
          </cell>
        </row>
      </sheetData>
      <sheetData sheetId="6671">
        <row r="79">
          <cell r="D79">
            <v>0</v>
          </cell>
        </row>
      </sheetData>
      <sheetData sheetId="6672">
        <row r="79">
          <cell r="D79">
            <v>0</v>
          </cell>
        </row>
      </sheetData>
      <sheetData sheetId="6673">
        <row r="79">
          <cell r="D79">
            <v>0</v>
          </cell>
        </row>
      </sheetData>
      <sheetData sheetId="6674">
        <row r="79">
          <cell r="D79">
            <v>0</v>
          </cell>
        </row>
      </sheetData>
      <sheetData sheetId="6675">
        <row r="79">
          <cell r="D79">
            <v>0</v>
          </cell>
        </row>
      </sheetData>
      <sheetData sheetId="6676">
        <row r="79">
          <cell r="D79">
            <v>0</v>
          </cell>
        </row>
      </sheetData>
      <sheetData sheetId="6677">
        <row r="79">
          <cell r="D79">
            <v>0</v>
          </cell>
        </row>
      </sheetData>
      <sheetData sheetId="6678">
        <row r="79">
          <cell r="D79">
            <v>0</v>
          </cell>
        </row>
      </sheetData>
      <sheetData sheetId="6679">
        <row r="79">
          <cell r="D79">
            <v>0</v>
          </cell>
        </row>
      </sheetData>
      <sheetData sheetId="6680">
        <row r="79">
          <cell r="D79">
            <v>0</v>
          </cell>
        </row>
      </sheetData>
      <sheetData sheetId="6681">
        <row r="79">
          <cell r="D79">
            <v>0</v>
          </cell>
        </row>
      </sheetData>
      <sheetData sheetId="6682">
        <row r="79">
          <cell r="D79">
            <v>0</v>
          </cell>
        </row>
      </sheetData>
      <sheetData sheetId="6683">
        <row r="79">
          <cell r="D79">
            <v>0</v>
          </cell>
        </row>
      </sheetData>
      <sheetData sheetId="6684">
        <row r="79">
          <cell r="D79">
            <v>0</v>
          </cell>
        </row>
      </sheetData>
      <sheetData sheetId="6685">
        <row r="79">
          <cell r="D79">
            <v>0</v>
          </cell>
        </row>
      </sheetData>
      <sheetData sheetId="6686">
        <row r="79">
          <cell r="D79">
            <v>0</v>
          </cell>
        </row>
      </sheetData>
      <sheetData sheetId="6687">
        <row r="79">
          <cell r="D79">
            <v>0</v>
          </cell>
        </row>
      </sheetData>
      <sheetData sheetId="6688">
        <row r="79">
          <cell r="D79">
            <v>0</v>
          </cell>
        </row>
      </sheetData>
      <sheetData sheetId="6689">
        <row r="79">
          <cell r="D79">
            <v>0</v>
          </cell>
        </row>
      </sheetData>
      <sheetData sheetId="6690">
        <row r="79">
          <cell r="D79">
            <v>0</v>
          </cell>
        </row>
      </sheetData>
      <sheetData sheetId="6691">
        <row r="79">
          <cell r="D79">
            <v>0</v>
          </cell>
        </row>
      </sheetData>
      <sheetData sheetId="6692">
        <row r="79">
          <cell r="D79">
            <v>0</v>
          </cell>
        </row>
      </sheetData>
      <sheetData sheetId="6693">
        <row r="79">
          <cell r="D79">
            <v>0</v>
          </cell>
        </row>
      </sheetData>
      <sheetData sheetId="6694">
        <row r="79">
          <cell r="D79">
            <v>0</v>
          </cell>
        </row>
      </sheetData>
      <sheetData sheetId="6695">
        <row r="79">
          <cell r="D79">
            <v>0</v>
          </cell>
        </row>
      </sheetData>
      <sheetData sheetId="6696">
        <row r="79">
          <cell r="D79">
            <v>0</v>
          </cell>
        </row>
      </sheetData>
      <sheetData sheetId="6697">
        <row r="79">
          <cell r="D79">
            <v>0</v>
          </cell>
        </row>
      </sheetData>
      <sheetData sheetId="6698">
        <row r="79">
          <cell r="D79">
            <v>0</v>
          </cell>
        </row>
      </sheetData>
      <sheetData sheetId="6699">
        <row r="79">
          <cell r="D79">
            <v>0</v>
          </cell>
        </row>
      </sheetData>
      <sheetData sheetId="6700">
        <row r="79">
          <cell r="D79">
            <v>0</v>
          </cell>
        </row>
      </sheetData>
      <sheetData sheetId="6701">
        <row r="79">
          <cell r="D79">
            <v>0</v>
          </cell>
        </row>
      </sheetData>
      <sheetData sheetId="6702">
        <row r="79">
          <cell r="D79">
            <v>0</v>
          </cell>
        </row>
      </sheetData>
      <sheetData sheetId="6703">
        <row r="79">
          <cell r="D79">
            <v>0</v>
          </cell>
        </row>
      </sheetData>
      <sheetData sheetId="6704">
        <row r="79">
          <cell r="D79">
            <v>0</v>
          </cell>
        </row>
      </sheetData>
      <sheetData sheetId="6705">
        <row r="79">
          <cell r="D79">
            <v>0</v>
          </cell>
        </row>
      </sheetData>
      <sheetData sheetId="6706">
        <row r="79">
          <cell r="D79">
            <v>0</v>
          </cell>
        </row>
      </sheetData>
      <sheetData sheetId="6707">
        <row r="79">
          <cell r="D79">
            <v>0</v>
          </cell>
        </row>
      </sheetData>
      <sheetData sheetId="6708">
        <row r="79">
          <cell r="D79">
            <v>0</v>
          </cell>
        </row>
      </sheetData>
      <sheetData sheetId="6709">
        <row r="79">
          <cell r="D79">
            <v>0</v>
          </cell>
        </row>
      </sheetData>
      <sheetData sheetId="6710">
        <row r="79">
          <cell r="D79">
            <v>0</v>
          </cell>
        </row>
      </sheetData>
      <sheetData sheetId="6711">
        <row r="79">
          <cell r="D79">
            <v>0</v>
          </cell>
        </row>
      </sheetData>
      <sheetData sheetId="6712">
        <row r="79">
          <cell r="D79">
            <v>0</v>
          </cell>
        </row>
      </sheetData>
      <sheetData sheetId="6713">
        <row r="79">
          <cell r="D79">
            <v>0</v>
          </cell>
        </row>
      </sheetData>
      <sheetData sheetId="6714">
        <row r="79">
          <cell r="D79">
            <v>0</v>
          </cell>
        </row>
      </sheetData>
      <sheetData sheetId="6715">
        <row r="79">
          <cell r="D79">
            <v>0</v>
          </cell>
        </row>
      </sheetData>
      <sheetData sheetId="6716">
        <row r="79">
          <cell r="D79">
            <v>0</v>
          </cell>
        </row>
      </sheetData>
      <sheetData sheetId="6717">
        <row r="79">
          <cell r="D79">
            <v>0</v>
          </cell>
        </row>
      </sheetData>
      <sheetData sheetId="6718">
        <row r="79">
          <cell r="D79">
            <v>0</v>
          </cell>
        </row>
      </sheetData>
      <sheetData sheetId="6719">
        <row r="79">
          <cell r="D79">
            <v>0</v>
          </cell>
        </row>
      </sheetData>
      <sheetData sheetId="6720">
        <row r="79">
          <cell r="D79">
            <v>0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>
            <v>0</v>
          </cell>
        </row>
      </sheetData>
      <sheetData sheetId="6728">
        <row r="79">
          <cell r="D79">
            <v>0</v>
          </cell>
        </row>
      </sheetData>
      <sheetData sheetId="6729">
        <row r="79">
          <cell r="D79">
            <v>0</v>
          </cell>
        </row>
      </sheetData>
      <sheetData sheetId="6730">
        <row r="79">
          <cell r="D79">
            <v>0</v>
          </cell>
        </row>
      </sheetData>
      <sheetData sheetId="6731">
        <row r="79">
          <cell r="D79">
            <v>0</v>
          </cell>
        </row>
      </sheetData>
      <sheetData sheetId="6732">
        <row r="79">
          <cell r="D79">
            <v>0</v>
          </cell>
        </row>
      </sheetData>
      <sheetData sheetId="6733">
        <row r="79">
          <cell r="D79">
            <v>0</v>
          </cell>
        </row>
      </sheetData>
      <sheetData sheetId="6734">
        <row r="79">
          <cell r="D79">
            <v>0</v>
          </cell>
        </row>
      </sheetData>
      <sheetData sheetId="6735">
        <row r="79">
          <cell r="D79">
            <v>0</v>
          </cell>
        </row>
      </sheetData>
      <sheetData sheetId="6736">
        <row r="79">
          <cell r="D79">
            <v>0</v>
          </cell>
        </row>
      </sheetData>
      <sheetData sheetId="6737">
        <row r="79">
          <cell r="D79">
            <v>0</v>
          </cell>
        </row>
      </sheetData>
      <sheetData sheetId="6738">
        <row r="79">
          <cell r="D79">
            <v>0</v>
          </cell>
        </row>
      </sheetData>
      <sheetData sheetId="6739">
        <row r="79">
          <cell r="D79">
            <v>0</v>
          </cell>
        </row>
      </sheetData>
      <sheetData sheetId="6740">
        <row r="79">
          <cell r="D79">
            <v>0</v>
          </cell>
        </row>
      </sheetData>
      <sheetData sheetId="6741">
        <row r="79">
          <cell r="D79">
            <v>0</v>
          </cell>
        </row>
      </sheetData>
      <sheetData sheetId="6742">
        <row r="79">
          <cell r="D79">
            <v>0</v>
          </cell>
        </row>
      </sheetData>
      <sheetData sheetId="6743">
        <row r="79">
          <cell r="D79">
            <v>0</v>
          </cell>
        </row>
      </sheetData>
      <sheetData sheetId="6744">
        <row r="79">
          <cell r="D79">
            <v>0</v>
          </cell>
        </row>
      </sheetData>
      <sheetData sheetId="6745">
        <row r="79">
          <cell r="D79">
            <v>0</v>
          </cell>
        </row>
      </sheetData>
      <sheetData sheetId="6746">
        <row r="79">
          <cell r="D79">
            <v>0</v>
          </cell>
        </row>
      </sheetData>
      <sheetData sheetId="6747">
        <row r="79">
          <cell r="D79">
            <v>0</v>
          </cell>
        </row>
      </sheetData>
      <sheetData sheetId="6748">
        <row r="79">
          <cell r="D79">
            <v>0</v>
          </cell>
        </row>
      </sheetData>
      <sheetData sheetId="6749">
        <row r="79">
          <cell r="D79">
            <v>0</v>
          </cell>
        </row>
      </sheetData>
      <sheetData sheetId="6750">
        <row r="79">
          <cell r="D79">
            <v>0</v>
          </cell>
        </row>
      </sheetData>
      <sheetData sheetId="6751">
        <row r="79">
          <cell r="D79">
            <v>0</v>
          </cell>
        </row>
      </sheetData>
      <sheetData sheetId="6752">
        <row r="79">
          <cell r="D79">
            <v>0</v>
          </cell>
        </row>
      </sheetData>
      <sheetData sheetId="6753">
        <row r="79">
          <cell r="D79">
            <v>0</v>
          </cell>
        </row>
      </sheetData>
      <sheetData sheetId="6754">
        <row r="79">
          <cell r="D79">
            <v>0</v>
          </cell>
        </row>
      </sheetData>
      <sheetData sheetId="6755">
        <row r="79">
          <cell r="D79">
            <v>0</v>
          </cell>
        </row>
      </sheetData>
      <sheetData sheetId="6756">
        <row r="79">
          <cell r="D79">
            <v>0</v>
          </cell>
        </row>
      </sheetData>
      <sheetData sheetId="6757">
        <row r="79">
          <cell r="D79">
            <v>0</v>
          </cell>
        </row>
      </sheetData>
      <sheetData sheetId="6758">
        <row r="79">
          <cell r="D79">
            <v>0</v>
          </cell>
        </row>
      </sheetData>
      <sheetData sheetId="6759">
        <row r="79">
          <cell r="D79">
            <v>0</v>
          </cell>
        </row>
      </sheetData>
      <sheetData sheetId="6760">
        <row r="79">
          <cell r="D79">
            <v>0</v>
          </cell>
        </row>
      </sheetData>
      <sheetData sheetId="6761">
        <row r="79">
          <cell r="D79">
            <v>0</v>
          </cell>
        </row>
      </sheetData>
      <sheetData sheetId="6762">
        <row r="79">
          <cell r="D79">
            <v>0</v>
          </cell>
        </row>
      </sheetData>
      <sheetData sheetId="6763">
        <row r="79">
          <cell r="D79">
            <v>0</v>
          </cell>
        </row>
      </sheetData>
      <sheetData sheetId="6764">
        <row r="79">
          <cell r="D79">
            <v>0</v>
          </cell>
        </row>
      </sheetData>
      <sheetData sheetId="6765">
        <row r="79">
          <cell r="D79">
            <v>0</v>
          </cell>
        </row>
      </sheetData>
      <sheetData sheetId="6766">
        <row r="79">
          <cell r="D79">
            <v>0</v>
          </cell>
        </row>
      </sheetData>
      <sheetData sheetId="6767">
        <row r="79">
          <cell r="D79">
            <v>0</v>
          </cell>
        </row>
      </sheetData>
      <sheetData sheetId="6768">
        <row r="79">
          <cell r="D79">
            <v>0</v>
          </cell>
        </row>
      </sheetData>
      <sheetData sheetId="6769">
        <row r="79">
          <cell r="D79">
            <v>0</v>
          </cell>
        </row>
      </sheetData>
      <sheetData sheetId="6770">
        <row r="79">
          <cell r="D79">
            <v>0</v>
          </cell>
        </row>
      </sheetData>
      <sheetData sheetId="6771">
        <row r="79">
          <cell r="D79">
            <v>0</v>
          </cell>
        </row>
      </sheetData>
      <sheetData sheetId="6772">
        <row r="79">
          <cell r="D79">
            <v>0</v>
          </cell>
        </row>
      </sheetData>
      <sheetData sheetId="6773">
        <row r="79">
          <cell r="D79">
            <v>0</v>
          </cell>
        </row>
      </sheetData>
      <sheetData sheetId="6774">
        <row r="79">
          <cell r="D79">
            <v>0</v>
          </cell>
        </row>
      </sheetData>
      <sheetData sheetId="6775">
        <row r="79">
          <cell r="D79">
            <v>0</v>
          </cell>
        </row>
      </sheetData>
      <sheetData sheetId="6776">
        <row r="79">
          <cell r="D79">
            <v>0</v>
          </cell>
        </row>
      </sheetData>
      <sheetData sheetId="6777">
        <row r="79">
          <cell r="D79">
            <v>0</v>
          </cell>
        </row>
      </sheetData>
      <sheetData sheetId="6778">
        <row r="79">
          <cell r="D79">
            <v>0</v>
          </cell>
        </row>
      </sheetData>
      <sheetData sheetId="6779">
        <row r="79">
          <cell r="D79">
            <v>0</v>
          </cell>
        </row>
      </sheetData>
      <sheetData sheetId="6780">
        <row r="79">
          <cell r="D79">
            <v>0</v>
          </cell>
        </row>
      </sheetData>
      <sheetData sheetId="6781">
        <row r="79">
          <cell r="D79">
            <v>0</v>
          </cell>
        </row>
      </sheetData>
      <sheetData sheetId="6782">
        <row r="79">
          <cell r="D79">
            <v>0</v>
          </cell>
        </row>
      </sheetData>
      <sheetData sheetId="6783">
        <row r="79">
          <cell r="D79">
            <v>0</v>
          </cell>
        </row>
      </sheetData>
      <sheetData sheetId="6784">
        <row r="79">
          <cell r="D79">
            <v>0</v>
          </cell>
        </row>
      </sheetData>
      <sheetData sheetId="6785">
        <row r="79">
          <cell r="D79">
            <v>0</v>
          </cell>
        </row>
      </sheetData>
      <sheetData sheetId="6786">
        <row r="79">
          <cell r="D79">
            <v>0</v>
          </cell>
        </row>
      </sheetData>
      <sheetData sheetId="6787">
        <row r="79">
          <cell r="D79">
            <v>0</v>
          </cell>
        </row>
      </sheetData>
      <sheetData sheetId="6788">
        <row r="79">
          <cell r="D79">
            <v>0</v>
          </cell>
        </row>
      </sheetData>
      <sheetData sheetId="6789">
        <row r="79">
          <cell r="D79">
            <v>0</v>
          </cell>
        </row>
      </sheetData>
      <sheetData sheetId="6790">
        <row r="79">
          <cell r="D79">
            <v>0</v>
          </cell>
        </row>
      </sheetData>
      <sheetData sheetId="6791">
        <row r="79">
          <cell r="D79">
            <v>0</v>
          </cell>
        </row>
      </sheetData>
      <sheetData sheetId="6792">
        <row r="79">
          <cell r="D79">
            <v>0</v>
          </cell>
        </row>
      </sheetData>
      <sheetData sheetId="6793">
        <row r="79">
          <cell r="D79">
            <v>0</v>
          </cell>
        </row>
      </sheetData>
      <sheetData sheetId="6794">
        <row r="79">
          <cell r="D79">
            <v>0</v>
          </cell>
        </row>
      </sheetData>
      <sheetData sheetId="6795">
        <row r="79">
          <cell r="D79">
            <v>0</v>
          </cell>
        </row>
      </sheetData>
      <sheetData sheetId="6796">
        <row r="79">
          <cell r="D79">
            <v>0</v>
          </cell>
        </row>
      </sheetData>
      <sheetData sheetId="6797">
        <row r="79">
          <cell r="D79">
            <v>0</v>
          </cell>
        </row>
      </sheetData>
      <sheetData sheetId="6798">
        <row r="79">
          <cell r="D79">
            <v>0</v>
          </cell>
        </row>
      </sheetData>
      <sheetData sheetId="6799">
        <row r="79">
          <cell r="D79">
            <v>0</v>
          </cell>
        </row>
      </sheetData>
      <sheetData sheetId="6800">
        <row r="79">
          <cell r="D79">
            <v>0</v>
          </cell>
        </row>
      </sheetData>
      <sheetData sheetId="6801">
        <row r="79">
          <cell r="D79">
            <v>0</v>
          </cell>
        </row>
      </sheetData>
      <sheetData sheetId="6802">
        <row r="79">
          <cell r="D79">
            <v>0</v>
          </cell>
        </row>
      </sheetData>
      <sheetData sheetId="6803">
        <row r="79">
          <cell r="D79">
            <v>0</v>
          </cell>
        </row>
      </sheetData>
      <sheetData sheetId="6804">
        <row r="79">
          <cell r="D79">
            <v>0</v>
          </cell>
        </row>
      </sheetData>
      <sheetData sheetId="6805">
        <row r="79">
          <cell r="D79">
            <v>0</v>
          </cell>
        </row>
      </sheetData>
      <sheetData sheetId="6806">
        <row r="79">
          <cell r="D79">
            <v>0</v>
          </cell>
        </row>
      </sheetData>
      <sheetData sheetId="6807">
        <row r="79">
          <cell r="D79">
            <v>0</v>
          </cell>
        </row>
      </sheetData>
      <sheetData sheetId="6808">
        <row r="79">
          <cell r="D79">
            <v>0</v>
          </cell>
        </row>
      </sheetData>
      <sheetData sheetId="6809">
        <row r="79">
          <cell r="D79">
            <v>0</v>
          </cell>
        </row>
      </sheetData>
      <sheetData sheetId="6810">
        <row r="79">
          <cell r="D79">
            <v>0</v>
          </cell>
        </row>
      </sheetData>
      <sheetData sheetId="6811">
        <row r="79">
          <cell r="D79">
            <v>0</v>
          </cell>
        </row>
      </sheetData>
      <sheetData sheetId="6812">
        <row r="79">
          <cell r="D79">
            <v>0</v>
          </cell>
        </row>
      </sheetData>
      <sheetData sheetId="6813">
        <row r="79">
          <cell r="D79">
            <v>0</v>
          </cell>
        </row>
      </sheetData>
      <sheetData sheetId="6814">
        <row r="79">
          <cell r="D79">
            <v>0</v>
          </cell>
        </row>
      </sheetData>
      <sheetData sheetId="6815">
        <row r="79">
          <cell r="D79">
            <v>0</v>
          </cell>
        </row>
      </sheetData>
      <sheetData sheetId="6816">
        <row r="79">
          <cell r="D79">
            <v>0</v>
          </cell>
        </row>
      </sheetData>
      <sheetData sheetId="6817">
        <row r="79">
          <cell r="D79">
            <v>0</v>
          </cell>
        </row>
      </sheetData>
      <sheetData sheetId="6818">
        <row r="79">
          <cell r="D79">
            <v>0</v>
          </cell>
        </row>
      </sheetData>
      <sheetData sheetId="6819">
        <row r="79">
          <cell r="D79">
            <v>0</v>
          </cell>
        </row>
      </sheetData>
      <sheetData sheetId="6820">
        <row r="79">
          <cell r="D79">
            <v>0</v>
          </cell>
        </row>
      </sheetData>
      <sheetData sheetId="6821">
        <row r="79">
          <cell r="D79">
            <v>0</v>
          </cell>
        </row>
      </sheetData>
      <sheetData sheetId="6822">
        <row r="79">
          <cell r="D79">
            <v>0</v>
          </cell>
        </row>
      </sheetData>
      <sheetData sheetId="6823">
        <row r="79">
          <cell r="D79">
            <v>0</v>
          </cell>
        </row>
      </sheetData>
      <sheetData sheetId="6824">
        <row r="79">
          <cell r="D79">
            <v>0</v>
          </cell>
        </row>
      </sheetData>
      <sheetData sheetId="6825">
        <row r="79">
          <cell r="D79">
            <v>0</v>
          </cell>
        </row>
      </sheetData>
      <sheetData sheetId="6826">
        <row r="79">
          <cell r="D79">
            <v>0</v>
          </cell>
        </row>
      </sheetData>
      <sheetData sheetId="6827">
        <row r="79">
          <cell r="D79">
            <v>0</v>
          </cell>
        </row>
      </sheetData>
      <sheetData sheetId="6828">
        <row r="79">
          <cell r="D79">
            <v>0</v>
          </cell>
        </row>
      </sheetData>
      <sheetData sheetId="6829">
        <row r="79">
          <cell r="D79">
            <v>0</v>
          </cell>
        </row>
      </sheetData>
      <sheetData sheetId="6830">
        <row r="79">
          <cell r="D79">
            <v>0</v>
          </cell>
        </row>
      </sheetData>
      <sheetData sheetId="6831">
        <row r="79">
          <cell r="D79">
            <v>0</v>
          </cell>
        </row>
      </sheetData>
      <sheetData sheetId="6832">
        <row r="79">
          <cell r="D79">
            <v>0</v>
          </cell>
        </row>
      </sheetData>
      <sheetData sheetId="6833">
        <row r="79">
          <cell r="D79">
            <v>0</v>
          </cell>
        </row>
      </sheetData>
      <sheetData sheetId="6834">
        <row r="79">
          <cell r="D79">
            <v>0</v>
          </cell>
        </row>
      </sheetData>
      <sheetData sheetId="6835">
        <row r="79">
          <cell r="D79">
            <v>0</v>
          </cell>
        </row>
      </sheetData>
      <sheetData sheetId="6836">
        <row r="79">
          <cell r="D79">
            <v>0</v>
          </cell>
        </row>
      </sheetData>
      <sheetData sheetId="6837">
        <row r="79">
          <cell r="D79">
            <v>0</v>
          </cell>
        </row>
      </sheetData>
      <sheetData sheetId="6838">
        <row r="79">
          <cell r="D79">
            <v>0</v>
          </cell>
        </row>
      </sheetData>
      <sheetData sheetId="6839">
        <row r="79">
          <cell r="D79">
            <v>0</v>
          </cell>
        </row>
      </sheetData>
      <sheetData sheetId="6840">
        <row r="79">
          <cell r="D79">
            <v>0</v>
          </cell>
        </row>
      </sheetData>
      <sheetData sheetId="6841">
        <row r="79">
          <cell r="D79">
            <v>0</v>
          </cell>
        </row>
      </sheetData>
      <sheetData sheetId="6842">
        <row r="79">
          <cell r="D79">
            <v>0</v>
          </cell>
        </row>
      </sheetData>
      <sheetData sheetId="6843">
        <row r="79">
          <cell r="D79">
            <v>0</v>
          </cell>
        </row>
      </sheetData>
      <sheetData sheetId="6844">
        <row r="79">
          <cell r="D79">
            <v>0</v>
          </cell>
        </row>
      </sheetData>
      <sheetData sheetId="6845">
        <row r="79">
          <cell r="D79">
            <v>0</v>
          </cell>
        </row>
      </sheetData>
      <sheetData sheetId="6846">
        <row r="79">
          <cell r="D79">
            <v>0</v>
          </cell>
        </row>
      </sheetData>
      <sheetData sheetId="6847">
        <row r="79">
          <cell r="D79">
            <v>0</v>
          </cell>
        </row>
      </sheetData>
      <sheetData sheetId="6848">
        <row r="79">
          <cell r="D79">
            <v>0</v>
          </cell>
        </row>
      </sheetData>
      <sheetData sheetId="6849">
        <row r="79">
          <cell r="D79">
            <v>0</v>
          </cell>
        </row>
      </sheetData>
      <sheetData sheetId="6850">
        <row r="79">
          <cell r="D79">
            <v>0</v>
          </cell>
        </row>
      </sheetData>
      <sheetData sheetId="6851">
        <row r="79">
          <cell r="D79">
            <v>0</v>
          </cell>
        </row>
      </sheetData>
      <sheetData sheetId="6852">
        <row r="79">
          <cell r="D79">
            <v>0</v>
          </cell>
        </row>
      </sheetData>
      <sheetData sheetId="6853">
        <row r="79">
          <cell r="D79">
            <v>0</v>
          </cell>
        </row>
      </sheetData>
      <sheetData sheetId="6854">
        <row r="79">
          <cell r="D79">
            <v>0</v>
          </cell>
        </row>
      </sheetData>
      <sheetData sheetId="6855">
        <row r="79">
          <cell r="D79">
            <v>0</v>
          </cell>
        </row>
      </sheetData>
      <sheetData sheetId="6856">
        <row r="79">
          <cell r="D79">
            <v>0</v>
          </cell>
        </row>
      </sheetData>
      <sheetData sheetId="6857">
        <row r="79">
          <cell r="D79">
            <v>0</v>
          </cell>
        </row>
      </sheetData>
      <sheetData sheetId="6858">
        <row r="79">
          <cell r="D79">
            <v>0</v>
          </cell>
        </row>
      </sheetData>
      <sheetData sheetId="6859">
        <row r="79">
          <cell r="D79">
            <v>0</v>
          </cell>
        </row>
      </sheetData>
      <sheetData sheetId="6860">
        <row r="79">
          <cell r="D79">
            <v>0</v>
          </cell>
        </row>
      </sheetData>
      <sheetData sheetId="6861">
        <row r="79">
          <cell r="D79">
            <v>0</v>
          </cell>
        </row>
      </sheetData>
      <sheetData sheetId="6862">
        <row r="79">
          <cell r="D79">
            <v>0</v>
          </cell>
        </row>
      </sheetData>
      <sheetData sheetId="6863">
        <row r="79">
          <cell r="D79">
            <v>0</v>
          </cell>
        </row>
      </sheetData>
      <sheetData sheetId="6864">
        <row r="79">
          <cell r="D79">
            <v>0</v>
          </cell>
        </row>
      </sheetData>
      <sheetData sheetId="6865">
        <row r="79">
          <cell r="D79">
            <v>0</v>
          </cell>
        </row>
      </sheetData>
      <sheetData sheetId="6866">
        <row r="79">
          <cell r="D79">
            <v>0</v>
          </cell>
        </row>
      </sheetData>
      <sheetData sheetId="6867">
        <row r="79">
          <cell r="D79">
            <v>0</v>
          </cell>
        </row>
      </sheetData>
      <sheetData sheetId="6868">
        <row r="79">
          <cell r="D79">
            <v>0</v>
          </cell>
        </row>
      </sheetData>
      <sheetData sheetId="6869">
        <row r="79">
          <cell r="D79">
            <v>0</v>
          </cell>
        </row>
      </sheetData>
      <sheetData sheetId="6870">
        <row r="79">
          <cell r="D79">
            <v>0</v>
          </cell>
        </row>
      </sheetData>
      <sheetData sheetId="6871">
        <row r="79">
          <cell r="D79">
            <v>0</v>
          </cell>
        </row>
      </sheetData>
      <sheetData sheetId="6872">
        <row r="79">
          <cell r="D79">
            <v>0</v>
          </cell>
        </row>
      </sheetData>
      <sheetData sheetId="6873">
        <row r="79">
          <cell r="D79">
            <v>0</v>
          </cell>
        </row>
      </sheetData>
      <sheetData sheetId="6874">
        <row r="79">
          <cell r="D79">
            <v>0</v>
          </cell>
        </row>
      </sheetData>
      <sheetData sheetId="6875">
        <row r="79">
          <cell r="D79">
            <v>0</v>
          </cell>
        </row>
      </sheetData>
      <sheetData sheetId="6876">
        <row r="79">
          <cell r="D79">
            <v>0</v>
          </cell>
        </row>
      </sheetData>
      <sheetData sheetId="6877">
        <row r="79">
          <cell r="D79">
            <v>0</v>
          </cell>
        </row>
      </sheetData>
      <sheetData sheetId="6878">
        <row r="79">
          <cell r="D79">
            <v>0</v>
          </cell>
        </row>
      </sheetData>
      <sheetData sheetId="6879">
        <row r="79">
          <cell r="D79">
            <v>0</v>
          </cell>
        </row>
      </sheetData>
      <sheetData sheetId="6880">
        <row r="79">
          <cell r="D79">
            <v>0</v>
          </cell>
        </row>
      </sheetData>
      <sheetData sheetId="6881">
        <row r="79">
          <cell r="D79">
            <v>0</v>
          </cell>
        </row>
      </sheetData>
      <sheetData sheetId="6882">
        <row r="79">
          <cell r="D79">
            <v>0</v>
          </cell>
        </row>
      </sheetData>
      <sheetData sheetId="6883">
        <row r="79">
          <cell r="D79">
            <v>0</v>
          </cell>
        </row>
      </sheetData>
      <sheetData sheetId="6884">
        <row r="79">
          <cell r="D79">
            <v>0</v>
          </cell>
        </row>
      </sheetData>
      <sheetData sheetId="6885">
        <row r="79">
          <cell r="D79">
            <v>0</v>
          </cell>
        </row>
      </sheetData>
      <sheetData sheetId="6886">
        <row r="79">
          <cell r="D79">
            <v>0</v>
          </cell>
        </row>
      </sheetData>
      <sheetData sheetId="6887">
        <row r="79">
          <cell r="D79">
            <v>0</v>
          </cell>
        </row>
      </sheetData>
      <sheetData sheetId="6888">
        <row r="79">
          <cell r="D79">
            <v>0</v>
          </cell>
        </row>
      </sheetData>
      <sheetData sheetId="6889">
        <row r="79">
          <cell r="D79">
            <v>0</v>
          </cell>
        </row>
      </sheetData>
      <sheetData sheetId="6890">
        <row r="79">
          <cell r="D79">
            <v>0</v>
          </cell>
        </row>
      </sheetData>
      <sheetData sheetId="6891">
        <row r="79">
          <cell r="D79">
            <v>0</v>
          </cell>
        </row>
      </sheetData>
      <sheetData sheetId="6892">
        <row r="79">
          <cell r="D79">
            <v>0</v>
          </cell>
        </row>
      </sheetData>
      <sheetData sheetId="6893">
        <row r="79">
          <cell r="D79">
            <v>0</v>
          </cell>
        </row>
      </sheetData>
      <sheetData sheetId="6894">
        <row r="79">
          <cell r="D79">
            <v>0</v>
          </cell>
        </row>
      </sheetData>
      <sheetData sheetId="6895">
        <row r="79">
          <cell r="D79">
            <v>0</v>
          </cell>
        </row>
      </sheetData>
      <sheetData sheetId="6896">
        <row r="79">
          <cell r="D79">
            <v>0</v>
          </cell>
        </row>
      </sheetData>
      <sheetData sheetId="6897">
        <row r="79">
          <cell r="D79">
            <v>0</v>
          </cell>
        </row>
      </sheetData>
      <sheetData sheetId="6898">
        <row r="79">
          <cell r="D79">
            <v>0</v>
          </cell>
        </row>
      </sheetData>
      <sheetData sheetId="6899">
        <row r="79">
          <cell r="D79">
            <v>0</v>
          </cell>
        </row>
      </sheetData>
      <sheetData sheetId="6900">
        <row r="79">
          <cell r="D79">
            <v>0</v>
          </cell>
        </row>
      </sheetData>
      <sheetData sheetId="6901">
        <row r="79">
          <cell r="D79">
            <v>0</v>
          </cell>
        </row>
      </sheetData>
      <sheetData sheetId="6902">
        <row r="79">
          <cell r="D79">
            <v>0</v>
          </cell>
        </row>
      </sheetData>
      <sheetData sheetId="6903">
        <row r="79">
          <cell r="D79">
            <v>0</v>
          </cell>
        </row>
      </sheetData>
      <sheetData sheetId="6904">
        <row r="79">
          <cell r="D79">
            <v>0</v>
          </cell>
        </row>
      </sheetData>
      <sheetData sheetId="6905">
        <row r="79">
          <cell r="D79">
            <v>0</v>
          </cell>
        </row>
      </sheetData>
      <sheetData sheetId="6906">
        <row r="79">
          <cell r="D79">
            <v>0</v>
          </cell>
        </row>
      </sheetData>
      <sheetData sheetId="6907">
        <row r="79">
          <cell r="D79">
            <v>0</v>
          </cell>
        </row>
      </sheetData>
      <sheetData sheetId="6908">
        <row r="79">
          <cell r="D79">
            <v>0</v>
          </cell>
        </row>
      </sheetData>
      <sheetData sheetId="6909">
        <row r="79">
          <cell r="D79">
            <v>0</v>
          </cell>
        </row>
      </sheetData>
      <sheetData sheetId="6910">
        <row r="79">
          <cell r="D79">
            <v>0</v>
          </cell>
        </row>
      </sheetData>
      <sheetData sheetId="6911">
        <row r="79">
          <cell r="D79">
            <v>0</v>
          </cell>
        </row>
      </sheetData>
      <sheetData sheetId="6912">
        <row r="79">
          <cell r="D79">
            <v>0</v>
          </cell>
        </row>
      </sheetData>
      <sheetData sheetId="6913">
        <row r="79">
          <cell r="D79">
            <v>0</v>
          </cell>
        </row>
      </sheetData>
      <sheetData sheetId="6914">
        <row r="79">
          <cell r="D79">
            <v>0</v>
          </cell>
        </row>
      </sheetData>
      <sheetData sheetId="6915">
        <row r="79">
          <cell r="D79">
            <v>0</v>
          </cell>
        </row>
      </sheetData>
      <sheetData sheetId="6916">
        <row r="79">
          <cell r="D79">
            <v>0</v>
          </cell>
        </row>
      </sheetData>
      <sheetData sheetId="6917">
        <row r="79">
          <cell r="D79">
            <v>0</v>
          </cell>
        </row>
      </sheetData>
      <sheetData sheetId="6918">
        <row r="79">
          <cell r="D79">
            <v>0</v>
          </cell>
        </row>
      </sheetData>
      <sheetData sheetId="6919">
        <row r="79">
          <cell r="D79">
            <v>0</v>
          </cell>
        </row>
      </sheetData>
      <sheetData sheetId="6920">
        <row r="79">
          <cell r="D79">
            <v>0</v>
          </cell>
        </row>
      </sheetData>
      <sheetData sheetId="6921">
        <row r="79">
          <cell r="D79">
            <v>0</v>
          </cell>
        </row>
      </sheetData>
      <sheetData sheetId="6922">
        <row r="79">
          <cell r="D79">
            <v>0</v>
          </cell>
        </row>
      </sheetData>
      <sheetData sheetId="6923">
        <row r="79">
          <cell r="D79">
            <v>0</v>
          </cell>
        </row>
      </sheetData>
      <sheetData sheetId="6924">
        <row r="79">
          <cell r="D79">
            <v>0</v>
          </cell>
        </row>
      </sheetData>
      <sheetData sheetId="6925">
        <row r="79">
          <cell r="D79">
            <v>0</v>
          </cell>
        </row>
      </sheetData>
      <sheetData sheetId="6926">
        <row r="79">
          <cell r="D79">
            <v>0</v>
          </cell>
        </row>
      </sheetData>
      <sheetData sheetId="6927">
        <row r="79">
          <cell r="D79">
            <v>0</v>
          </cell>
        </row>
      </sheetData>
      <sheetData sheetId="6928">
        <row r="79">
          <cell r="D79">
            <v>0</v>
          </cell>
        </row>
      </sheetData>
      <sheetData sheetId="6929">
        <row r="79">
          <cell r="D79">
            <v>0</v>
          </cell>
        </row>
      </sheetData>
      <sheetData sheetId="6930">
        <row r="79">
          <cell r="D79">
            <v>0</v>
          </cell>
        </row>
      </sheetData>
      <sheetData sheetId="6931">
        <row r="79">
          <cell r="D79">
            <v>0</v>
          </cell>
        </row>
      </sheetData>
      <sheetData sheetId="6932">
        <row r="79">
          <cell r="D79">
            <v>0</v>
          </cell>
        </row>
      </sheetData>
      <sheetData sheetId="6933">
        <row r="79">
          <cell r="D79">
            <v>0</v>
          </cell>
        </row>
      </sheetData>
      <sheetData sheetId="6934">
        <row r="79">
          <cell r="D79">
            <v>0</v>
          </cell>
        </row>
      </sheetData>
      <sheetData sheetId="6935">
        <row r="79">
          <cell r="D79">
            <v>0</v>
          </cell>
        </row>
      </sheetData>
      <sheetData sheetId="6936">
        <row r="79">
          <cell r="D79">
            <v>0</v>
          </cell>
        </row>
      </sheetData>
      <sheetData sheetId="6937">
        <row r="79">
          <cell r="D79">
            <v>0</v>
          </cell>
        </row>
      </sheetData>
      <sheetData sheetId="6938">
        <row r="79">
          <cell r="D79">
            <v>0</v>
          </cell>
        </row>
      </sheetData>
      <sheetData sheetId="6939">
        <row r="79">
          <cell r="D79">
            <v>0</v>
          </cell>
        </row>
      </sheetData>
      <sheetData sheetId="6940">
        <row r="79">
          <cell r="D79">
            <v>0</v>
          </cell>
        </row>
      </sheetData>
      <sheetData sheetId="6941">
        <row r="79">
          <cell r="D79">
            <v>0</v>
          </cell>
        </row>
      </sheetData>
      <sheetData sheetId="6942">
        <row r="79">
          <cell r="D79">
            <v>0</v>
          </cell>
        </row>
      </sheetData>
      <sheetData sheetId="6943">
        <row r="79">
          <cell r="D79">
            <v>0</v>
          </cell>
        </row>
      </sheetData>
      <sheetData sheetId="6944">
        <row r="79">
          <cell r="D79">
            <v>0</v>
          </cell>
        </row>
      </sheetData>
      <sheetData sheetId="6945">
        <row r="79">
          <cell r="D79">
            <v>0</v>
          </cell>
        </row>
      </sheetData>
      <sheetData sheetId="6946">
        <row r="79">
          <cell r="D79">
            <v>0</v>
          </cell>
        </row>
      </sheetData>
      <sheetData sheetId="6947">
        <row r="79">
          <cell r="D79">
            <v>0</v>
          </cell>
        </row>
      </sheetData>
      <sheetData sheetId="6948">
        <row r="79">
          <cell r="D79">
            <v>0</v>
          </cell>
        </row>
      </sheetData>
      <sheetData sheetId="6949">
        <row r="79">
          <cell r="D79">
            <v>0</v>
          </cell>
        </row>
      </sheetData>
      <sheetData sheetId="6950">
        <row r="79">
          <cell r="D79">
            <v>0</v>
          </cell>
        </row>
      </sheetData>
      <sheetData sheetId="6951"/>
      <sheetData sheetId="6952">
        <row r="79">
          <cell r="D79">
            <v>0</v>
          </cell>
        </row>
      </sheetData>
      <sheetData sheetId="6953">
        <row r="79">
          <cell r="D79">
            <v>0</v>
          </cell>
        </row>
      </sheetData>
      <sheetData sheetId="6954">
        <row r="79">
          <cell r="D79">
            <v>0</v>
          </cell>
        </row>
      </sheetData>
      <sheetData sheetId="6955">
        <row r="79">
          <cell r="D79">
            <v>0</v>
          </cell>
        </row>
      </sheetData>
      <sheetData sheetId="6956">
        <row r="79">
          <cell r="D79">
            <v>0</v>
          </cell>
        </row>
      </sheetData>
      <sheetData sheetId="6957">
        <row r="79">
          <cell r="D79">
            <v>0</v>
          </cell>
        </row>
      </sheetData>
      <sheetData sheetId="6958">
        <row r="79">
          <cell r="D79">
            <v>0</v>
          </cell>
        </row>
      </sheetData>
      <sheetData sheetId="6959">
        <row r="79">
          <cell r="D79">
            <v>0</v>
          </cell>
        </row>
      </sheetData>
      <sheetData sheetId="6960">
        <row r="79">
          <cell r="D79">
            <v>0</v>
          </cell>
        </row>
      </sheetData>
      <sheetData sheetId="6961">
        <row r="79">
          <cell r="D79">
            <v>0</v>
          </cell>
        </row>
      </sheetData>
      <sheetData sheetId="6962">
        <row r="79">
          <cell r="D79">
            <v>0</v>
          </cell>
        </row>
      </sheetData>
      <sheetData sheetId="6963">
        <row r="79">
          <cell r="D79">
            <v>0</v>
          </cell>
        </row>
      </sheetData>
      <sheetData sheetId="6964">
        <row r="79">
          <cell r="D79">
            <v>0</v>
          </cell>
        </row>
      </sheetData>
      <sheetData sheetId="6965">
        <row r="79">
          <cell r="D79">
            <v>0</v>
          </cell>
        </row>
      </sheetData>
      <sheetData sheetId="6966">
        <row r="79">
          <cell r="D79">
            <v>0</v>
          </cell>
        </row>
      </sheetData>
      <sheetData sheetId="6967">
        <row r="79">
          <cell r="D79">
            <v>0</v>
          </cell>
        </row>
      </sheetData>
      <sheetData sheetId="6968">
        <row r="79">
          <cell r="D79">
            <v>0</v>
          </cell>
        </row>
      </sheetData>
      <sheetData sheetId="6969">
        <row r="79">
          <cell r="D79">
            <v>0</v>
          </cell>
        </row>
      </sheetData>
      <sheetData sheetId="6970">
        <row r="79">
          <cell r="D79">
            <v>0</v>
          </cell>
        </row>
      </sheetData>
      <sheetData sheetId="6971"/>
      <sheetData sheetId="6972">
        <row r="79">
          <cell r="D79">
            <v>0</v>
          </cell>
        </row>
      </sheetData>
      <sheetData sheetId="6973">
        <row r="79">
          <cell r="D79">
            <v>0</v>
          </cell>
        </row>
      </sheetData>
      <sheetData sheetId="6974">
        <row r="79">
          <cell r="D79">
            <v>0</v>
          </cell>
        </row>
      </sheetData>
      <sheetData sheetId="6975"/>
      <sheetData sheetId="6976"/>
      <sheetData sheetId="6977">
        <row r="79">
          <cell r="D79">
            <v>0</v>
          </cell>
        </row>
      </sheetData>
      <sheetData sheetId="6978">
        <row r="79">
          <cell r="D79">
            <v>0</v>
          </cell>
        </row>
      </sheetData>
      <sheetData sheetId="6979">
        <row r="79">
          <cell r="D79">
            <v>0</v>
          </cell>
        </row>
      </sheetData>
      <sheetData sheetId="6980">
        <row r="79">
          <cell r="D79">
            <v>0</v>
          </cell>
        </row>
      </sheetData>
      <sheetData sheetId="6981">
        <row r="79">
          <cell r="D79">
            <v>0</v>
          </cell>
        </row>
      </sheetData>
      <sheetData sheetId="6982">
        <row r="79">
          <cell r="D79">
            <v>0</v>
          </cell>
        </row>
      </sheetData>
      <sheetData sheetId="6983">
        <row r="79">
          <cell r="D79">
            <v>0</v>
          </cell>
        </row>
      </sheetData>
      <sheetData sheetId="6984">
        <row r="79">
          <cell r="D79">
            <v>0</v>
          </cell>
        </row>
      </sheetData>
      <sheetData sheetId="6985">
        <row r="79">
          <cell r="D79">
            <v>0</v>
          </cell>
        </row>
      </sheetData>
      <sheetData sheetId="6986">
        <row r="79">
          <cell r="D79">
            <v>0</v>
          </cell>
        </row>
      </sheetData>
      <sheetData sheetId="6987">
        <row r="79">
          <cell r="D79">
            <v>0</v>
          </cell>
        </row>
      </sheetData>
      <sheetData sheetId="6988">
        <row r="79">
          <cell r="D79">
            <v>0</v>
          </cell>
        </row>
      </sheetData>
      <sheetData sheetId="6989">
        <row r="79">
          <cell r="D79">
            <v>0</v>
          </cell>
        </row>
      </sheetData>
      <sheetData sheetId="6990">
        <row r="79">
          <cell r="D79">
            <v>0</v>
          </cell>
        </row>
      </sheetData>
      <sheetData sheetId="6991">
        <row r="79">
          <cell r="D79">
            <v>0</v>
          </cell>
        </row>
      </sheetData>
      <sheetData sheetId="6992">
        <row r="79">
          <cell r="D79">
            <v>0</v>
          </cell>
        </row>
      </sheetData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>
        <row r="79">
          <cell r="D79">
            <v>0</v>
          </cell>
        </row>
      </sheetData>
      <sheetData sheetId="7298">
        <row r="79">
          <cell r="D79">
            <v>0</v>
          </cell>
        </row>
      </sheetData>
      <sheetData sheetId="7299">
        <row r="79">
          <cell r="D79">
            <v>0</v>
          </cell>
        </row>
      </sheetData>
      <sheetData sheetId="7300">
        <row r="79">
          <cell r="D79">
            <v>0</v>
          </cell>
        </row>
      </sheetData>
      <sheetData sheetId="7301">
        <row r="79">
          <cell r="D79">
            <v>0</v>
          </cell>
        </row>
      </sheetData>
      <sheetData sheetId="7302">
        <row r="79">
          <cell r="D79">
            <v>0</v>
          </cell>
        </row>
      </sheetData>
      <sheetData sheetId="7303">
        <row r="79">
          <cell r="D79">
            <v>0</v>
          </cell>
        </row>
      </sheetData>
      <sheetData sheetId="7304">
        <row r="79">
          <cell r="D79">
            <v>0</v>
          </cell>
        </row>
      </sheetData>
      <sheetData sheetId="7305">
        <row r="79">
          <cell r="D79">
            <v>0</v>
          </cell>
        </row>
      </sheetData>
      <sheetData sheetId="7306">
        <row r="79">
          <cell r="D79">
            <v>0</v>
          </cell>
        </row>
      </sheetData>
      <sheetData sheetId="7307">
        <row r="79">
          <cell r="D79">
            <v>0</v>
          </cell>
        </row>
      </sheetData>
      <sheetData sheetId="7308">
        <row r="79">
          <cell r="D79">
            <v>0</v>
          </cell>
        </row>
      </sheetData>
      <sheetData sheetId="7309">
        <row r="79">
          <cell r="D79">
            <v>0</v>
          </cell>
        </row>
      </sheetData>
      <sheetData sheetId="7310">
        <row r="79">
          <cell r="D79">
            <v>0</v>
          </cell>
        </row>
      </sheetData>
      <sheetData sheetId="7311">
        <row r="79">
          <cell r="D79">
            <v>0</v>
          </cell>
        </row>
      </sheetData>
      <sheetData sheetId="7312">
        <row r="79">
          <cell r="D79">
            <v>0</v>
          </cell>
        </row>
      </sheetData>
      <sheetData sheetId="7313">
        <row r="79">
          <cell r="D79">
            <v>0</v>
          </cell>
        </row>
      </sheetData>
      <sheetData sheetId="7314">
        <row r="79">
          <cell r="D79">
            <v>0</v>
          </cell>
        </row>
      </sheetData>
      <sheetData sheetId="7315">
        <row r="79">
          <cell r="D79">
            <v>0</v>
          </cell>
        </row>
      </sheetData>
      <sheetData sheetId="7316">
        <row r="79">
          <cell r="D79">
            <v>0</v>
          </cell>
        </row>
      </sheetData>
      <sheetData sheetId="7317">
        <row r="79">
          <cell r="D79">
            <v>0</v>
          </cell>
        </row>
      </sheetData>
      <sheetData sheetId="7318">
        <row r="79">
          <cell r="D79">
            <v>0</v>
          </cell>
        </row>
      </sheetData>
      <sheetData sheetId="7319">
        <row r="79">
          <cell r="D79">
            <v>0</v>
          </cell>
        </row>
      </sheetData>
      <sheetData sheetId="7320">
        <row r="79">
          <cell r="D79">
            <v>0</v>
          </cell>
        </row>
      </sheetData>
      <sheetData sheetId="7321">
        <row r="79">
          <cell r="D79">
            <v>0</v>
          </cell>
        </row>
      </sheetData>
      <sheetData sheetId="7322">
        <row r="79">
          <cell r="D79">
            <v>0</v>
          </cell>
        </row>
      </sheetData>
      <sheetData sheetId="7323">
        <row r="79">
          <cell r="D79">
            <v>0</v>
          </cell>
        </row>
      </sheetData>
      <sheetData sheetId="7324">
        <row r="79">
          <cell r="D79">
            <v>0</v>
          </cell>
        </row>
      </sheetData>
      <sheetData sheetId="7325">
        <row r="79">
          <cell r="D79">
            <v>0</v>
          </cell>
        </row>
      </sheetData>
      <sheetData sheetId="7326">
        <row r="79">
          <cell r="D79">
            <v>0</v>
          </cell>
        </row>
      </sheetData>
      <sheetData sheetId="7327">
        <row r="79">
          <cell r="D79">
            <v>0</v>
          </cell>
        </row>
      </sheetData>
      <sheetData sheetId="7328">
        <row r="79">
          <cell r="D79">
            <v>0</v>
          </cell>
        </row>
      </sheetData>
      <sheetData sheetId="7329">
        <row r="79">
          <cell r="D79">
            <v>0</v>
          </cell>
        </row>
      </sheetData>
      <sheetData sheetId="7330">
        <row r="79">
          <cell r="D79">
            <v>0</v>
          </cell>
        </row>
      </sheetData>
      <sheetData sheetId="7331">
        <row r="79">
          <cell r="D79">
            <v>0</v>
          </cell>
        </row>
      </sheetData>
      <sheetData sheetId="7332">
        <row r="79">
          <cell r="D79">
            <v>0</v>
          </cell>
        </row>
      </sheetData>
      <sheetData sheetId="7333">
        <row r="79">
          <cell r="D79">
            <v>0</v>
          </cell>
        </row>
      </sheetData>
      <sheetData sheetId="7334">
        <row r="79">
          <cell r="D79">
            <v>0</v>
          </cell>
        </row>
      </sheetData>
      <sheetData sheetId="7335">
        <row r="79">
          <cell r="D79">
            <v>0</v>
          </cell>
        </row>
      </sheetData>
      <sheetData sheetId="7336">
        <row r="79">
          <cell r="D79">
            <v>0</v>
          </cell>
        </row>
      </sheetData>
      <sheetData sheetId="7337">
        <row r="79">
          <cell r="D79">
            <v>0</v>
          </cell>
        </row>
      </sheetData>
      <sheetData sheetId="7338">
        <row r="79">
          <cell r="D79">
            <v>0</v>
          </cell>
        </row>
      </sheetData>
      <sheetData sheetId="7339">
        <row r="79">
          <cell r="D79">
            <v>0</v>
          </cell>
        </row>
      </sheetData>
      <sheetData sheetId="7340">
        <row r="79">
          <cell r="D79">
            <v>0</v>
          </cell>
        </row>
      </sheetData>
      <sheetData sheetId="7341">
        <row r="79">
          <cell r="D79">
            <v>0</v>
          </cell>
        </row>
      </sheetData>
      <sheetData sheetId="7342">
        <row r="79">
          <cell r="D79">
            <v>0</v>
          </cell>
        </row>
      </sheetData>
      <sheetData sheetId="7343">
        <row r="79">
          <cell r="D79">
            <v>0</v>
          </cell>
        </row>
      </sheetData>
      <sheetData sheetId="7344">
        <row r="79">
          <cell r="D79">
            <v>0</v>
          </cell>
        </row>
      </sheetData>
      <sheetData sheetId="7345">
        <row r="79">
          <cell r="D79">
            <v>0</v>
          </cell>
        </row>
      </sheetData>
      <sheetData sheetId="7346">
        <row r="79">
          <cell r="D79">
            <v>0</v>
          </cell>
        </row>
      </sheetData>
      <sheetData sheetId="7347">
        <row r="79">
          <cell r="D79">
            <v>0</v>
          </cell>
        </row>
      </sheetData>
      <sheetData sheetId="7348">
        <row r="79">
          <cell r="D79">
            <v>0</v>
          </cell>
        </row>
      </sheetData>
      <sheetData sheetId="7349">
        <row r="79">
          <cell r="D79">
            <v>0</v>
          </cell>
        </row>
      </sheetData>
      <sheetData sheetId="7350">
        <row r="79">
          <cell r="D79">
            <v>0</v>
          </cell>
        </row>
      </sheetData>
      <sheetData sheetId="7351">
        <row r="79">
          <cell r="D79">
            <v>0</v>
          </cell>
        </row>
      </sheetData>
      <sheetData sheetId="7352">
        <row r="79">
          <cell r="D79">
            <v>0</v>
          </cell>
        </row>
      </sheetData>
      <sheetData sheetId="7353">
        <row r="79">
          <cell r="D79">
            <v>0</v>
          </cell>
        </row>
      </sheetData>
      <sheetData sheetId="7354">
        <row r="79">
          <cell r="D79">
            <v>0</v>
          </cell>
        </row>
      </sheetData>
      <sheetData sheetId="7355">
        <row r="79">
          <cell r="D79">
            <v>0</v>
          </cell>
        </row>
      </sheetData>
      <sheetData sheetId="7356">
        <row r="79">
          <cell r="D79">
            <v>0</v>
          </cell>
        </row>
      </sheetData>
      <sheetData sheetId="7357">
        <row r="79">
          <cell r="D79">
            <v>0</v>
          </cell>
        </row>
      </sheetData>
      <sheetData sheetId="7358">
        <row r="79">
          <cell r="D79">
            <v>0</v>
          </cell>
        </row>
      </sheetData>
      <sheetData sheetId="7359">
        <row r="79">
          <cell r="D79">
            <v>0</v>
          </cell>
        </row>
      </sheetData>
      <sheetData sheetId="7360">
        <row r="79">
          <cell r="D79">
            <v>0</v>
          </cell>
        </row>
      </sheetData>
      <sheetData sheetId="7361">
        <row r="79">
          <cell r="D79">
            <v>0</v>
          </cell>
        </row>
      </sheetData>
      <sheetData sheetId="7362">
        <row r="79">
          <cell r="D79">
            <v>0</v>
          </cell>
        </row>
      </sheetData>
      <sheetData sheetId="7363">
        <row r="79">
          <cell r="D79">
            <v>0</v>
          </cell>
        </row>
      </sheetData>
      <sheetData sheetId="7364">
        <row r="79">
          <cell r="D79">
            <v>0</v>
          </cell>
        </row>
      </sheetData>
      <sheetData sheetId="7365">
        <row r="79">
          <cell r="D79">
            <v>0</v>
          </cell>
        </row>
      </sheetData>
      <sheetData sheetId="7366">
        <row r="79">
          <cell r="D79">
            <v>0</v>
          </cell>
        </row>
      </sheetData>
      <sheetData sheetId="7367">
        <row r="79">
          <cell r="D79">
            <v>0</v>
          </cell>
        </row>
      </sheetData>
      <sheetData sheetId="7368">
        <row r="79">
          <cell r="D79">
            <v>0</v>
          </cell>
        </row>
      </sheetData>
      <sheetData sheetId="7369">
        <row r="79">
          <cell r="D79">
            <v>0</v>
          </cell>
        </row>
      </sheetData>
      <sheetData sheetId="7370">
        <row r="79">
          <cell r="D79">
            <v>0</v>
          </cell>
        </row>
      </sheetData>
      <sheetData sheetId="7371">
        <row r="79">
          <cell r="D79">
            <v>0</v>
          </cell>
        </row>
      </sheetData>
      <sheetData sheetId="7372">
        <row r="79">
          <cell r="D79">
            <v>0</v>
          </cell>
        </row>
      </sheetData>
      <sheetData sheetId="7373">
        <row r="79">
          <cell r="D79">
            <v>0</v>
          </cell>
        </row>
      </sheetData>
      <sheetData sheetId="7374">
        <row r="79">
          <cell r="D79">
            <v>0</v>
          </cell>
        </row>
      </sheetData>
      <sheetData sheetId="7375">
        <row r="79">
          <cell r="D79">
            <v>0</v>
          </cell>
        </row>
      </sheetData>
      <sheetData sheetId="7376">
        <row r="79">
          <cell r="D79">
            <v>0</v>
          </cell>
        </row>
      </sheetData>
      <sheetData sheetId="7377">
        <row r="79">
          <cell r="D79">
            <v>0</v>
          </cell>
        </row>
      </sheetData>
      <sheetData sheetId="7378">
        <row r="79">
          <cell r="D79">
            <v>0</v>
          </cell>
        </row>
      </sheetData>
      <sheetData sheetId="7379">
        <row r="79">
          <cell r="D79">
            <v>0</v>
          </cell>
        </row>
      </sheetData>
      <sheetData sheetId="7380">
        <row r="79">
          <cell r="D79">
            <v>0</v>
          </cell>
        </row>
      </sheetData>
      <sheetData sheetId="7381">
        <row r="79">
          <cell r="D79">
            <v>0</v>
          </cell>
        </row>
      </sheetData>
      <sheetData sheetId="7382">
        <row r="79">
          <cell r="D79">
            <v>0</v>
          </cell>
        </row>
      </sheetData>
      <sheetData sheetId="7383">
        <row r="79">
          <cell r="D79">
            <v>0</v>
          </cell>
        </row>
      </sheetData>
      <sheetData sheetId="7384">
        <row r="79">
          <cell r="D79">
            <v>0</v>
          </cell>
        </row>
      </sheetData>
      <sheetData sheetId="7385">
        <row r="79">
          <cell r="D79">
            <v>0</v>
          </cell>
        </row>
      </sheetData>
      <sheetData sheetId="7386">
        <row r="79">
          <cell r="D79">
            <v>0</v>
          </cell>
        </row>
      </sheetData>
      <sheetData sheetId="7387">
        <row r="79">
          <cell r="D79">
            <v>0</v>
          </cell>
        </row>
      </sheetData>
      <sheetData sheetId="7388">
        <row r="79">
          <cell r="D79">
            <v>0</v>
          </cell>
        </row>
      </sheetData>
      <sheetData sheetId="7389">
        <row r="79">
          <cell r="D79">
            <v>0</v>
          </cell>
        </row>
      </sheetData>
      <sheetData sheetId="7390">
        <row r="79">
          <cell r="D79">
            <v>0</v>
          </cell>
        </row>
      </sheetData>
      <sheetData sheetId="7391">
        <row r="79">
          <cell r="D79">
            <v>0</v>
          </cell>
        </row>
      </sheetData>
      <sheetData sheetId="7392">
        <row r="79">
          <cell r="D79">
            <v>0</v>
          </cell>
        </row>
      </sheetData>
      <sheetData sheetId="7393">
        <row r="79">
          <cell r="D79">
            <v>0</v>
          </cell>
        </row>
      </sheetData>
      <sheetData sheetId="7394">
        <row r="79">
          <cell r="D79">
            <v>0</v>
          </cell>
        </row>
      </sheetData>
      <sheetData sheetId="7395">
        <row r="79">
          <cell r="D79">
            <v>0</v>
          </cell>
        </row>
      </sheetData>
      <sheetData sheetId="7396">
        <row r="79">
          <cell r="D79">
            <v>0</v>
          </cell>
        </row>
      </sheetData>
      <sheetData sheetId="7397">
        <row r="79">
          <cell r="D79">
            <v>0</v>
          </cell>
        </row>
      </sheetData>
      <sheetData sheetId="7398">
        <row r="79">
          <cell r="D79">
            <v>0</v>
          </cell>
        </row>
      </sheetData>
      <sheetData sheetId="7399">
        <row r="79">
          <cell r="D79">
            <v>0</v>
          </cell>
        </row>
      </sheetData>
      <sheetData sheetId="7400">
        <row r="79">
          <cell r="D79">
            <v>0</v>
          </cell>
        </row>
      </sheetData>
      <sheetData sheetId="7401">
        <row r="79">
          <cell r="D79">
            <v>0</v>
          </cell>
        </row>
      </sheetData>
      <sheetData sheetId="7402">
        <row r="79">
          <cell r="D79">
            <v>0</v>
          </cell>
        </row>
      </sheetData>
      <sheetData sheetId="7403">
        <row r="79">
          <cell r="D79">
            <v>0</v>
          </cell>
        </row>
      </sheetData>
      <sheetData sheetId="7404">
        <row r="79">
          <cell r="D79">
            <v>0</v>
          </cell>
        </row>
      </sheetData>
      <sheetData sheetId="7405">
        <row r="79">
          <cell r="D79">
            <v>0</v>
          </cell>
        </row>
      </sheetData>
      <sheetData sheetId="7406">
        <row r="79">
          <cell r="D79">
            <v>0</v>
          </cell>
        </row>
      </sheetData>
      <sheetData sheetId="7407">
        <row r="79">
          <cell r="D79">
            <v>0</v>
          </cell>
        </row>
      </sheetData>
      <sheetData sheetId="7408">
        <row r="79">
          <cell r="D79">
            <v>0</v>
          </cell>
        </row>
      </sheetData>
      <sheetData sheetId="7409">
        <row r="79">
          <cell r="D79">
            <v>0</v>
          </cell>
        </row>
      </sheetData>
      <sheetData sheetId="7410">
        <row r="79">
          <cell r="D79">
            <v>0</v>
          </cell>
        </row>
      </sheetData>
      <sheetData sheetId="7411">
        <row r="79">
          <cell r="D79">
            <v>0</v>
          </cell>
        </row>
      </sheetData>
      <sheetData sheetId="7412">
        <row r="79">
          <cell r="D79">
            <v>0</v>
          </cell>
        </row>
      </sheetData>
      <sheetData sheetId="7413">
        <row r="79">
          <cell r="D79">
            <v>0</v>
          </cell>
        </row>
      </sheetData>
      <sheetData sheetId="7414">
        <row r="79">
          <cell r="D79">
            <v>0</v>
          </cell>
        </row>
      </sheetData>
      <sheetData sheetId="7415">
        <row r="79">
          <cell r="D79">
            <v>0</v>
          </cell>
        </row>
      </sheetData>
      <sheetData sheetId="7416">
        <row r="79">
          <cell r="D79">
            <v>0</v>
          </cell>
        </row>
      </sheetData>
      <sheetData sheetId="7417">
        <row r="79">
          <cell r="D79">
            <v>0</v>
          </cell>
        </row>
      </sheetData>
      <sheetData sheetId="7418">
        <row r="79">
          <cell r="D79">
            <v>0</v>
          </cell>
        </row>
      </sheetData>
      <sheetData sheetId="7419">
        <row r="79">
          <cell r="D79">
            <v>0</v>
          </cell>
        </row>
      </sheetData>
      <sheetData sheetId="7420">
        <row r="79">
          <cell r="D79">
            <v>0</v>
          </cell>
        </row>
      </sheetData>
      <sheetData sheetId="7421">
        <row r="79">
          <cell r="D79">
            <v>0</v>
          </cell>
        </row>
      </sheetData>
      <sheetData sheetId="7422">
        <row r="79">
          <cell r="D79">
            <v>0</v>
          </cell>
        </row>
      </sheetData>
      <sheetData sheetId="7423">
        <row r="79">
          <cell r="D79">
            <v>0</v>
          </cell>
        </row>
      </sheetData>
      <sheetData sheetId="7424">
        <row r="79">
          <cell r="D79">
            <v>0</v>
          </cell>
        </row>
      </sheetData>
      <sheetData sheetId="7425">
        <row r="79">
          <cell r="D79">
            <v>0</v>
          </cell>
        </row>
      </sheetData>
      <sheetData sheetId="7426">
        <row r="79">
          <cell r="D79">
            <v>0</v>
          </cell>
        </row>
      </sheetData>
      <sheetData sheetId="7427">
        <row r="79">
          <cell r="D79">
            <v>0</v>
          </cell>
        </row>
      </sheetData>
      <sheetData sheetId="7428">
        <row r="79">
          <cell r="D79">
            <v>0</v>
          </cell>
        </row>
      </sheetData>
      <sheetData sheetId="7429">
        <row r="79">
          <cell r="D79">
            <v>0</v>
          </cell>
        </row>
      </sheetData>
      <sheetData sheetId="7430">
        <row r="79">
          <cell r="D79">
            <v>0</v>
          </cell>
        </row>
      </sheetData>
      <sheetData sheetId="7431">
        <row r="79">
          <cell r="D79">
            <v>0</v>
          </cell>
        </row>
      </sheetData>
      <sheetData sheetId="7432">
        <row r="79">
          <cell r="D79">
            <v>0</v>
          </cell>
        </row>
      </sheetData>
      <sheetData sheetId="7433">
        <row r="79">
          <cell r="D79">
            <v>0</v>
          </cell>
        </row>
      </sheetData>
      <sheetData sheetId="7434">
        <row r="79">
          <cell r="D79">
            <v>0</v>
          </cell>
        </row>
      </sheetData>
      <sheetData sheetId="7435">
        <row r="79">
          <cell r="D79">
            <v>0</v>
          </cell>
        </row>
      </sheetData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>
        <row r="79">
          <cell r="D79">
            <v>0</v>
          </cell>
        </row>
      </sheetData>
      <sheetData sheetId="7534">
        <row r="79">
          <cell r="D79">
            <v>0</v>
          </cell>
        </row>
      </sheetData>
      <sheetData sheetId="7535">
        <row r="79">
          <cell r="D79">
            <v>0</v>
          </cell>
        </row>
      </sheetData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>
        <row r="79">
          <cell r="D79">
            <v>0</v>
          </cell>
        </row>
      </sheetData>
      <sheetData sheetId="7546">
        <row r="79">
          <cell r="D79">
            <v>0</v>
          </cell>
        </row>
      </sheetData>
      <sheetData sheetId="7547">
        <row r="79">
          <cell r="D79">
            <v>0</v>
          </cell>
        </row>
      </sheetData>
      <sheetData sheetId="7548">
        <row r="79">
          <cell r="D79">
            <v>0</v>
          </cell>
        </row>
      </sheetData>
      <sheetData sheetId="7549">
        <row r="79">
          <cell r="D79">
            <v>0</v>
          </cell>
        </row>
      </sheetData>
      <sheetData sheetId="7550">
        <row r="79">
          <cell r="D79">
            <v>0</v>
          </cell>
        </row>
      </sheetData>
      <sheetData sheetId="7551">
        <row r="79">
          <cell r="D79">
            <v>0</v>
          </cell>
        </row>
      </sheetData>
      <sheetData sheetId="7552">
        <row r="79">
          <cell r="D79" t="str">
            <v>HRM</v>
          </cell>
        </row>
      </sheetData>
      <sheetData sheetId="7553">
        <row r="79">
          <cell r="D79">
            <v>0</v>
          </cell>
        </row>
      </sheetData>
      <sheetData sheetId="7554">
        <row r="79">
          <cell r="D79" t="str">
            <v>HRM</v>
          </cell>
        </row>
      </sheetData>
      <sheetData sheetId="7555">
        <row r="79">
          <cell r="D79" t="str">
            <v>HRM</v>
          </cell>
        </row>
      </sheetData>
      <sheetData sheetId="7556">
        <row r="79">
          <cell r="D79">
            <v>0</v>
          </cell>
        </row>
      </sheetData>
      <sheetData sheetId="7557">
        <row r="79">
          <cell r="D79">
            <v>0</v>
          </cell>
        </row>
      </sheetData>
      <sheetData sheetId="7558">
        <row r="79">
          <cell r="D79">
            <v>0</v>
          </cell>
        </row>
      </sheetData>
      <sheetData sheetId="7559">
        <row r="79">
          <cell r="D79">
            <v>0</v>
          </cell>
        </row>
      </sheetData>
      <sheetData sheetId="7560">
        <row r="79">
          <cell r="D79">
            <v>0</v>
          </cell>
        </row>
      </sheetData>
      <sheetData sheetId="7561">
        <row r="79">
          <cell r="D79">
            <v>0</v>
          </cell>
        </row>
      </sheetData>
      <sheetData sheetId="7562">
        <row r="79">
          <cell r="D79">
            <v>0</v>
          </cell>
        </row>
      </sheetData>
      <sheetData sheetId="7563">
        <row r="79">
          <cell r="D79">
            <v>0</v>
          </cell>
        </row>
      </sheetData>
      <sheetData sheetId="7564">
        <row r="79">
          <cell r="D79">
            <v>0</v>
          </cell>
        </row>
      </sheetData>
      <sheetData sheetId="7565">
        <row r="79">
          <cell r="D79">
            <v>0</v>
          </cell>
        </row>
      </sheetData>
      <sheetData sheetId="7566">
        <row r="79">
          <cell r="D79">
            <v>0</v>
          </cell>
        </row>
      </sheetData>
      <sheetData sheetId="7567">
        <row r="79">
          <cell r="D79">
            <v>0</v>
          </cell>
        </row>
      </sheetData>
      <sheetData sheetId="7568">
        <row r="79">
          <cell r="D79">
            <v>0</v>
          </cell>
        </row>
      </sheetData>
      <sheetData sheetId="7569">
        <row r="79">
          <cell r="D79">
            <v>0</v>
          </cell>
        </row>
      </sheetData>
      <sheetData sheetId="7570">
        <row r="79">
          <cell r="D79">
            <v>0</v>
          </cell>
        </row>
      </sheetData>
      <sheetData sheetId="7571">
        <row r="79">
          <cell r="D79">
            <v>0</v>
          </cell>
        </row>
      </sheetData>
      <sheetData sheetId="7572">
        <row r="79">
          <cell r="D79">
            <v>0</v>
          </cell>
        </row>
      </sheetData>
      <sheetData sheetId="7573">
        <row r="79">
          <cell r="D79">
            <v>0</v>
          </cell>
        </row>
      </sheetData>
      <sheetData sheetId="7574">
        <row r="79">
          <cell r="D79">
            <v>0</v>
          </cell>
        </row>
      </sheetData>
      <sheetData sheetId="7575">
        <row r="79">
          <cell r="D79">
            <v>0</v>
          </cell>
        </row>
      </sheetData>
      <sheetData sheetId="7576">
        <row r="79">
          <cell r="D79">
            <v>0</v>
          </cell>
        </row>
      </sheetData>
      <sheetData sheetId="7577">
        <row r="79">
          <cell r="D79">
            <v>0</v>
          </cell>
        </row>
      </sheetData>
      <sheetData sheetId="7578">
        <row r="79">
          <cell r="D79" t="str">
            <v>HRM</v>
          </cell>
        </row>
      </sheetData>
      <sheetData sheetId="7579">
        <row r="79">
          <cell r="D79" t="str">
            <v>HRM</v>
          </cell>
        </row>
      </sheetData>
      <sheetData sheetId="7580">
        <row r="79">
          <cell r="D79" t="str">
            <v>HRM</v>
          </cell>
        </row>
      </sheetData>
      <sheetData sheetId="7581">
        <row r="79">
          <cell r="D79">
            <v>0</v>
          </cell>
        </row>
      </sheetData>
      <sheetData sheetId="7582">
        <row r="79">
          <cell r="D79">
            <v>0</v>
          </cell>
        </row>
      </sheetData>
      <sheetData sheetId="7583">
        <row r="79">
          <cell r="D79">
            <v>0</v>
          </cell>
        </row>
      </sheetData>
      <sheetData sheetId="7584">
        <row r="79">
          <cell r="D79">
            <v>0</v>
          </cell>
        </row>
      </sheetData>
      <sheetData sheetId="7585">
        <row r="79">
          <cell r="D79">
            <v>0</v>
          </cell>
        </row>
      </sheetData>
      <sheetData sheetId="7586">
        <row r="79">
          <cell r="D79" t="str">
            <v>HRM</v>
          </cell>
        </row>
      </sheetData>
      <sheetData sheetId="7587">
        <row r="79">
          <cell r="D79" t="str">
            <v>HRM</v>
          </cell>
        </row>
      </sheetData>
      <sheetData sheetId="7588">
        <row r="79">
          <cell r="D79" t="str">
            <v>HRM</v>
          </cell>
        </row>
      </sheetData>
      <sheetData sheetId="7589">
        <row r="79">
          <cell r="D79" t="str">
            <v>HRM</v>
          </cell>
        </row>
      </sheetData>
      <sheetData sheetId="7590">
        <row r="79">
          <cell r="D79">
            <v>0</v>
          </cell>
        </row>
      </sheetData>
      <sheetData sheetId="7591">
        <row r="79">
          <cell r="D79">
            <v>0</v>
          </cell>
        </row>
      </sheetData>
      <sheetData sheetId="7592">
        <row r="79">
          <cell r="D79" t="str">
            <v>HRM</v>
          </cell>
        </row>
      </sheetData>
      <sheetData sheetId="7593">
        <row r="79">
          <cell r="D79">
            <v>0</v>
          </cell>
        </row>
      </sheetData>
      <sheetData sheetId="7594">
        <row r="79">
          <cell r="D79">
            <v>0</v>
          </cell>
        </row>
      </sheetData>
      <sheetData sheetId="7595">
        <row r="79">
          <cell r="D79">
            <v>0</v>
          </cell>
        </row>
      </sheetData>
      <sheetData sheetId="7596">
        <row r="79">
          <cell r="D79">
            <v>0</v>
          </cell>
        </row>
      </sheetData>
      <sheetData sheetId="7597">
        <row r="79">
          <cell r="D79" t="str">
            <v>HRM</v>
          </cell>
        </row>
      </sheetData>
      <sheetData sheetId="7598">
        <row r="79">
          <cell r="D79" t="str">
            <v>HRM</v>
          </cell>
        </row>
      </sheetData>
      <sheetData sheetId="7599">
        <row r="79">
          <cell r="D79" t="str">
            <v>HRM</v>
          </cell>
        </row>
      </sheetData>
      <sheetData sheetId="7600">
        <row r="79">
          <cell r="D79" t="str">
            <v>HRM</v>
          </cell>
        </row>
      </sheetData>
      <sheetData sheetId="7601">
        <row r="79">
          <cell r="D79" t="str">
            <v>HRM</v>
          </cell>
        </row>
      </sheetData>
      <sheetData sheetId="7602">
        <row r="79">
          <cell r="D79" t="str">
            <v>HRM</v>
          </cell>
        </row>
      </sheetData>
      <sheetData sheetId="7603">
        <row r="79">
          <cell r="D79" t="str">
            <v>HRM</v>
          </cell>
        </row>
      </sheetData>
      <sheetData sheetId="7604">
        <row r="79">
          <cell r="D79">
            <v>0</v>
          </cell>
        </row>
      </sheetData>
      <sheetData sheetId="7605">
        <row r="79">
          <cell r="D79">
            <v>0</v>
          </cell>
        </row>
      </sheetData>
      <sheetData sheetId="7606">
        <row r="79">
          <cell r="D79" t="str">
            <v>HRM</v>
          </cell>
        </row>
      </sheetData>
      <sheetData sheetId="7607">
        <row r="79">
          <cell r="D79" t="str">
            <v>HRM</v>
          </cell>
        </row>
      </sheetData>
      <sheetData sheetId="7608">
        <row r="79">
          <cell r="D79" t="str">
            <v>HRM</v>
          </cell>
        </row>
      </sheetData>
      <sheetData sheetId="7609">
        <row r="79">
          <cell r="D79" t="str">
            <v>HRM</v>
          </cell>
        </row>
      </sheetData>
      <sheetData sheetId="7610">
        <row r="79">
          <cell r="D79" t="str">
            <v>HRM</v>
          </cell>
        </row>
      </sheetData>
      <sheetData sheetId="7611">
        <row r="79">
          <cell r="D79">
            <v>0</v>
          </cell>
        </row>
      </sheetData>
      <sheetData sheetId="7612">
        <row r="79">
          <cell r="D79">
            <v>0</v>
          </cell>
        </row>
      </sheetData>
      <sheetData sheetId="7613">
        <row r="79">
          <cell r="D79">
            <v>0</v>
          </cell>
        </row>
      </sheetData>
      <sheetData sheetId="7614">
        <row r="79">
          <cell r="D79">
            <v>0</v>
          </cell>
        </row>
      </sheetData>
      <sheetData sheetId="7615">
        <row r="79">
          <cell r="D79">
            <v>0</v>
          </cell>
        </row>
      </sheetData>
      <sheetData sheetId="7616">
        <row r="79">
          <cell r="D79">
            <v>0</v>
          </cell>
        </row>
      </sheetData>
      <sheetData sheetId="7617">
        <row r="79">
          <cell r="D79">
            <v>0</v>
          </cell>
        </row>
      </sheetData>
      <sheetData sheetId="7618">
        <row r="79">
          <cell r="D79">
            <v>0</v>
          </cell>
        </row>
      </sheetData>
      <sheetData sheetId="7619">
        <row r="79">
          <cell r="D79">
            <v>0</v>
          </cell>
        </row>
      </sheetData>
      <sheetData sheetId="7620">
        <row r="79">
          <cell r="D79" t="str">
            <v>HRM</v>
          </cell>
        </row>
      </sheetData>
      <sheetData sheetId="7621">
        <row r="79">
          <cell r="D79">
            <v>0</v>
          </cell>
        </row>
      </sheetData>
      <sheetData sheetId="7622">
        <row r="79">
          <cell r="D79">
            <v>0</v>
          </cell>
        </row>
      </sheetData>
      <sheetData sheetId="7623">
        <row r="79">
          <cell r="D79" t="str">
            <v>HRM</v>
          </cell>
        </row>
      </sheetData>
      <sheetData sheetId="7624">
        <row r="79">
          <cell r="D79">
            <v>0</v>
          </cell>
        </row>
      </sheetData>
      <sheetData sheetId="7625">
        <row r="79">
          <cell r="D79">
            <v>0</v>
          </cell>
        </row>
      </sheetData>
      <sheetData sheetId="7626">
        <row r="79">
          <cell r="D79">
            <v>0</v>
          </cell>
        </row>
      </sheetData>
      <sheetData sheetId="7627">
        <row r="79">
          <cell r="D79">
            <v>0</v>
          </cell>
        </row>
      </sheetData>
      <sheetData sheetId="7628">
        <row r="79">
          <cell r="D79" t="str">
            <v>HRM</v>
          </cell>
        </row>
      </sheetData>
      <sheetData sheetId="7629">
        <row r="79">
          <cell r="D79">
            <v>0</v>
          </cell>
        </row>
      </sheetData>
      <sheetData sheetId="7630">
        <row r="79">
          <cell r="D79" t="str">
            <v>HRM</v>
          </cell>
        </row>
      </sheetData>
      <sheetData sheetId="7631">
        <row r="79">
          <cell r="D79">
            <v>0</v>
          </cell>
        </row>
      </sheetData>
      <sheetData sheetId="7632">
        <row r="79">
          <cell r="D79">
            <v>0</v>
          </cell>
        </row>
      </sheetData>
      <sheetData sheetId="7633">
        <row r="79">
          <cell r="D79">
            <v>0</v>
          </cell>
        </row>
      </sheetData>
      <sheetData sheetId="7634">
        <row r="79">
          <cell r="D79">
            <v>0</v>
          </cell>
        </row>
      </sheetData>
      <sheetData sheetId="7635">
        <row r="79">
          <cell r="D79">
            <v>0</v>
          </cell>
        </row>
      </sheetData>
      <sheetData sheetId="7636">
        <row r="79">
          <cell r="D79">
            <v>0</v>
          </cell>
        </row>
      </sheetData>
      <sheetData sheetId="7637">
        <row r="79">
          <cell r="D79">
            <v>0</v>
          </cell>
        </row>
      </sheetData>
      <sheetData sheetId="7638">
        <row r="79">
          <cell r="D79" t="str">
            <v>HRM</v>
          </cell>
        </row>
      </sheetData>
      <sheetData sheetId="7639">
        <row r="79">
          <cell r="D79" t="str">
            <v>HRM</v>
          </cell>
        </row>
      </sheetData>
      <sheetData sheetId="7640">
        <row r="79">
          <cell r="D79">
            <v>0</v>
          </cell>
        </row>
      </sheetData>
      <sheetData sheetId="7641">
        <row r="79">
          <cell r="D79">
            <v>0</v>
          </cell>
        </row>
      </sheetData>
      <sheetData sheetId="7642">
        <row r="79">
          <cell r="D79">
            <v>0</v>
          </cell>
        </row>
      </sheetData>
      <sheetData sheetId="7643">
        <row r="79">
          <cell r="D79">
            <v>0</v>
          </cell>
        </row>
      </sheetData>
      <sheetData sheetId="7644">
        <row r="79">
          <cell r="D79">
            <v>0</v>
          </cell>
        </row>
      </sheetData>
      <sheetData sheetId="7645">
        <row r="79">
          <cell r="D79">
            <v>0</v>
          </cell>
        </row>
      </sheetData>
      <sheetData sheetId="7646">
        <row r="79">
          <cell r="D79">
            <v>0</v>
          </cell>
        </row>
      </sheetData>
      <sheetData sheetId="7647">
        <row r="79">
          <cell r="D79">
            <v>0</v>
          </cell>
        </row>
      </sheetData>
      <sheetData sheetId="7648">
        <row r="79">
          <cell r="D79">
            <v>0</v>
          </cell>
        </row>
      </sheetData>
      <sheetData sheetId="7649">
        <row r="79">
          <cell r="D79">
            <v>0</v>
          </cell>
        </row>
      </sheetData>
      <sheetData sheetId="7650">
        <row r="79">
          <cell r="D79" t="str">
            <v>HRM</v>
          </cell>
        </row>
      </sheetData>
      <sheetData sheetId="7651">
        <row r="79">
          <cell r="D79">
            <v>0</v>
          </cell>
        </row>
      </sheetData>
      <sheetData sheetId="7652">
        <row r="79">
          <cell r="D79">
            <v>0</v>
          </cell>
        </row>
      </sheetData>
      <sheetData sheetId="7653">
        <row r="79">
          <cell r="D79">
            <v>0</v>
          </cell>
        </row>
      </sheetData>
      <sheetData sheetId="7654">
        <row r="79">
          <cell r="D79">
            <v>0</v>
          </cell>
        </row>
      </sheetData>
      <sheetData sheetId="7655">
        <row r="79">
          <cell r="D79">
            <v>0</v>
          </cell>
        </row>
      </sheetData>
      <sheetData sheetId="7656">
        <row r="79">
          <cell r="D79">
            <v>0</v>
          </cell>
        </row>
      </sheetData>
      <sheetData sheetId="7657">
        <row r="79">
          <cell r="D79">
            <v>0</v>
          </cell>
        </row>
      </sheetData>
      <sheetData sheetId="7658">
        <row r="79">
          <cell r="D79" t="str">
            <v>HRM</v>
          </cell>
        </row>
      </sheetData>
      <sheetData sheetId="7659">
        <row r="79">
          <cell r="D79" t="str">
            <v>HRM</v>
          </cell>
        </row>
      </sheetData>
      <sheetData sheetId="7660">
        <row r="79">
          <cell r="D79" t="str">
            <v>HRM</v>
          </cell>
        </row>
      </sheetData>
      <sheetData sheetId="7661">
        <row r="79">
          <cell r="D79" t="str">
            <v>HRM</v>
          </cell>
        </row>
      </sheetData>
      <sheetData sheetId="7662">
        <row r="79">
          <cell r="D79" t="str">
            <v>HRM</v>
          </cell>
        </row>
      </sheetData>
      <sheetData sheetId="7663">
        <row r="79">
          <cell r="D79" t="str">
            <v>HRM</v>
          </cell>
        </row>
      </sheetData>
      <sheetData sheetId="7664">
        <row r="79">
          <cell r="D79">
            <v>0</v>
          </cell>
        </row>
      </sheetData>
      <sheetData sheetId="7665">
        <row r="79">
          <cell r="D79">
            <v>0</v>
          </cell>
        </row>
      </sheetData>
      <sheetData sheetId="7666">
        <row r="79">
          <cell r="D79">
            <v>0</v>
          </cell>
        </row>
      </sheetData>
      <sheetData sheetId="7667">
        <row r="79">
          <cell r="D79">
            <v>0</v>
          </cell>
        </row>
      </sheetData>
      <sheetData sheetId="7668">
        <row r="79">
          <cell r="D79">
            <v>0</v>
          </cell>
        </row>
      </sheetData>
      <sheetData sheetId="7669">
        <row r="79">
          <cell r="D79">
            <v>0</v>
          </cell>
        </row>
      </sheetData>
      <sheetData sheetId="7670" refreshError="1"/>
      <sheetData sheetId="7671"/>
      <sheetData sheetId="7672">
        <row r="79">
          <cell r="D79">
            <v>0</v>
          </cell>
        </row>
      </sheetData>
      <sheetData sheetId="7673">
        <row r="79">
          <cell r="D79">
            <v>0</v>
          </cell>
        </row>
      </sheetData>
      <sheetData sheetId="7674">
        <row r="79">
          <cell r="D79">
            <v>0</v>
          </cell>
        </row>
      </sheetData>
      <sheetData sheetId="7675">
        <row r="79">
          <cell r="D79" t="str">
            <v>HRM</v>
          </cell>
        </row>
      </sheetData>
      <sheetData sheetId="7676">
        <row r="79">
          <cell r="D79">
            <v>0</v>
          </cell>
        </row>
      </sheetData>
      <sheetData sheetId="7677">
        <row r="79">
          <cell r="D79">
            <v>0</v>
          </cell>
        </row>
      </sheetData>
      <sheetData sheetId="7678">
        <row r="79">
          <cell r="D79">
            <v>0</v>
          </cell>
        </row>
      </sheetData>
      <sheetData sheetId="7679">
        <row r="79">
          <cell r="D79">
            <v>0</v>
          </cell>
        </row>
      </sheetData>
      <sheetData sheetId="7680">
        <row r="79">
          <cell r="D79">
            <v>0</v>
          </cell>
        </row>
      </sheetData>
      <sheetData sheetId="7681">
        <row r="79">
          <cell r="D79" t="str">
            <v>HRM</v>
          </cell>
        </row>
      </sheetData>
      <sheetData sheetId="7682">
        <row r="79">
          <cell r="D79">
            <v>0</v>
          </cell>
        </row>
      </sheetData>
      <sheetData sheetId="7683">
        <row r="79">
          <cell r="D79">
            <v>0</v>
          </cell>
        </row>
      </sheetData>
      <sheetData sheetId="7684">
        <row r="79">
          <cell r="D79">
            <v>0</v>
          </cell>
        </row>
      </sheetData>
      <sheetData sheetId="7685">
        <row r="79">
          <cell r="D79">
            <v>0</v>
          </cell>
        </row>
      </sheetData>
      <sheetData sheetId="7686">
        <row r="79">
          <cell r="D79">
            <v>0</v>
          </cell>
        </row>
      </sheetData>
      <sheetData sheetId="7687">
        <row r="79">
          <cell r="D79">
            <v>0</v>
          </cell>
        </row>
      </sheetData>
      <sheetData sheetId="7688">
        <row r="79">
          <cell r="D79">
            <v>0</v>
          </cell>
        </row>
      </sheetData>
      <sheetData sheetId="7689">
        <row r="79">
          <cell r="D79">
            <v>0</v>
          </cell>
        </row>
      </sheetData>
      <sheetData sheetId="7690">
        <row r="79">
          <cell r="D79">
            <v>0</v>
          </cell>
        </row>
      </sheetData>
      <sheetData sheetId="7691">
        <row r="79">
          <cell r="D79">
            <v>0</v>
          </cell>
        </row>
      </sheetData>
      <sheetData sheetId="7692">
        <row r="79">
          <cell r="D79">
            <v>0</v>
          </cell>
        </row>
      </sheetData>
      <sheetData sheetId="7693">
        <row r="79">
          <cell r="D79">
            <v>0</v>
          </cell>
        </row>
      </sheetData>
      <sheetData sheetId="7694">
        <row r="79">
          <cell r="D79">
            <v>0</v>
          </cell>
        </row>
      </sheetData>
      <sheetData sheetId="7695">
        <row r="79">
          <cell r="D79">
            <v>0</v>
          </cell>
        </row>
      </sheetData>
      <sheetData sheetId="7696">
        <row r="79">
          <cell r="D79">
            <v>0</v>
          </cell>
        </row>
      </sheetData>
      <sheetData sheetId="7697">
        <row r="79">
          <cell r="D79">
            <v>0</v>
          </cell>
        </row>
      </sheetData>
      <sheetData sheetId="7698">
        <row r="79">
          <cell r="D79">
            <v>0</v>
          </cell>
        </row>
      </sheetData>
      <sheetData sheetId="7699">
        <row r="79">
          <cell r="D79">
            <v>0</v>
          </cell>
        </row>
      </sheetData>
      <sheetData sheetId="7700">
        <row r="79">
          <cell r="D79">
            <v>0</v>
          </cell>
        </row>
      </sheetData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 refreshError="1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>
        <row r="79">
          <cell r="D79">
            <v>0</v>
          </cell>
        </row>
      </sheetData>
      <sheetData sheetId="7715">
        <row r="79">
          <cell r="D79" t="str">
            <v>HRM</v>
          </cell>
        </row>
      </sheetData>
      <sheetData sheetId="7716">
        <row r="79">
          <cell r="D79">
            <v>0</v>
          </cell>
        </row>
      </sheetData>
      <sheetData sheetId="7717">
        <row r="79">
          <cell r="D79">
            <v>0</v>
          </cell>
        </row>
      </sheetData>
      <sheetData sheetId="7718">
        <row r="79">
          <cell r="D79">
            <v>0</v>
          </cell>
        </row>
      </sheetData>
      <sheetData sheetId="7719">
        <row r="79">
          <cell r="D79">
            <v>0</v>
          </cell>
        </row>
      </sheetData>
      <sheetData sheetId="7720">
        <row r="79">
          <cell r="D79" t="str">
            <v>HRM</v>
          </cell>
        </row>
      </sheetData>
      <sheetData sheetId="7721">
        <row r="79">
          <cell r="D79">
            <v>0</v>
          </cell>
        </row>
      </sheetData>
      <sheetData sheetId="7722">
        <row r="79">
          <cell r="D79">
            <v>0</v>
          </cell>
        </row>
      </sheetData>
      <sheetData sheetId="7723">
        <row r="79">
          <cell r="D79">
            <v>0</v>
          </cell>
        </row>
      </sheetData>
      <sheetData sheetId="7724">
        <row r="79">
          <cell r="D79">
            <v>0</v>
          </cell>
        </row>
      </sheetData>
      <sheetData sheetId="7725">
        <row r="79">
          <cell r="D79">
            <v>0</v>
          </cell>
        </row>
      </sheetData>
      <sheetData sheetId="7726">
        <row r="79">
          <cell r="D79">
            <v>0</v>
          </cell>
        </row>
      </sheetData>
      <sheetData sheetId="7727">
        <row r="79">
          <cell r="D79">
            <v>0</v>
          </cell>
        </row>
      </sheetData>
      <sheetData sheetId="7728">
        <row r="79">
          <cell r="D79">
            <v>0</v>
          </cell>
        </row>
      </sheetData>
      <sheetData sheetId="7729">
        <row r="79">
          <cell r="D79">
            <v>0</v>
          </cell>
        </row>
      </sheetData>
      <sheetData sheetId="7730">
        <row r="79">
          <cell r="D79">
            <v>0</v>
          </cell>
        </row>
      </sheetData>
      <sheetData sheetId="7731">
        <row r="79">
          <cell r="D79">
            <v>0</v>
          </cell>
        </row>
      </sheetData>
      <sheetData sheetId="7732">
        <row r="79">
          <cell r="D79">
            <v>0</v>
          </cell>
        </row>
      </sheetData>
      <sheetData sheetId="7733">
        <row r="79">
          <cell r="D79">
            <v>0</v>
          </cell>
        </row>
      </sheetData>
      <sheetData sheetId="7734">
        <row r="79">
          <cell r="D79">
            <v>0</v>
          </cell>
        </row>
      </sheetData>
      <sheetData sheetId="7735">
        <row r="79">
          <cell r="D79">
            <v>0</v>
          </cell>
        </row>
      </sheetData>
      <sheetData sheetId="7736">
        <row r="79">
          <cell r="D79">
            <v>0</v>
          </cell>
        </row>
      </sheetData>
      <sheetData sheetId="7737">
        <row r="79">
          <cell r="D79">
            <v>0</v>
          </cell>
        </row>
      </sheetData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>
        <row r="79">
          <cell r="D79">
            <v>0</v>
          </cell>
        </row>
      </sheetData>
      <sheetData sheetId="7750">
        <row r="79">
          <cell r="D79">
            <v>0</v>
          </cell>
        </row>
      </sheetData>
      <sheetData sheetId="7751">
        <row r="79">
          <cell r="D79">
            <v>0</v>
          </cell>
        </row>
      </sheetData>
      <sheetData sheetId="7752">
        <row r="79">
          <cell r="D79">
            <v>0</v>
          </cell>
        </row>
      </sheetData>
      <sheetData sheetId="7753">
        <row r="79">
          <cell r="D79">
            <v>0</v>
          </cell>
        </row>
      </sheetData>
      <sheetData sheetId="7754">
        <row r="79">
          <cell r="D79">
            <v>0</v>
          </cell>
        </row>
      </sheetData>
      <sheetData sheetId="7755" refreshError="1"/>
      <sheetData sheetId="7756">
        <row r="79">
          <cell r="D79">
            <v>0</v>
          </cell>
        </row>
      </sheetData>
      <sheetData sheetId="7757">
        <row r="79">
          <cell r="D79">
            <v>0</v>
          </cell>
        </row>
      </sheetData>
      <sheetData sheetId="7758">
        <row r="79">
          <cell r="D79">
            <v>0</v>
          </cell>
        </row>
      </sheetData>
      <sheetData sheetId="7759">
        <row r="79">
          <cell r="D79">
            <v>0</v>
          </cell>
        </row>
      </sheetData>
      <sheetData sheetId="7760">
        <row r="79">
          <cell r="D79">
            <v>0</v>
          </cell>
        </row>
      </sheetData>
      <sheetData sheetId="7761">
        <row r="79">
          <cell r="D79">
            <v>0</v>
          </cell>
        </row>
      </sheetData>
      <sheetData sheetId="7762">
        <row r="79">
          <cell r="D79">
            <v>0</v>
          </cell>
        </row>
      </sheetData>
      <sheetData sheetId="7763">
        <row r="79">
          <cell r="D79">
            <v>0</v>
          </cell>
        </row>
      </sheetData>
      <sheetData sheetId="7764">
        <row r="79">
          <cell r="D79">
            <v>0</v>
          </cell>
        </row>
      </sheetData>
      <sheetData sheetId="7765">
        <row r="79">
          <cell r="D79">
            <v>0</v>
          </cell>
        </row>
      </sheetData>
      <sheetData sheetId="7766">
        <row r="79">
          <cell r="D79">
            <v>0</v>
          </cell>
        </row>
      </sheetData>
      <sheetData sheetId="7767">
        <row r="79">
          <cell r="D79">
            <v>0</v>
          </cell>
        </row>
      </sheetData>
      <sheetData sheetId="7768">
        <row r="79">
          <cell r="D79">
            <v>0</v>
          </cell>
        </row>
      </sheetData>
      <sheetData sheetId="7769">
        <row r="79">
          <cell r="D79">
            <v>0</v>
          </cell>
        </row>
      </sheetData>
      <sheetData sheetId="7770">
        <row r="79">
          <cell r="D79">
            <v>0</v>
          </cell>
        </row>
      </sheetData>
      <sheetData sheetId="7771">
        <row r="79">
          <cell r="D79">
            <v>0</v>
          </cell>
        </row>
      </sheetData>
      <sheetData sheetId="7772">
        <row r="79">
          <cell r="D79">
            <v>0</v>
          </cell>
        </row>
      </sheetData>
      <sheetData sheetId="7773">
        <row r="79">
          <cell r="D79">
            <v>0</v>
          </cell>
        </row>
      </sheetData>
      <sheetData sheetId="7774">
        <row r="79">
          <cell r="D79">
            <v>0</v>
          </cell>
        </row>
      </sheetData>
      <sheetData sheetId="7775">
        <row r="79">
          <cell r="D79">
            <v>0</v>
          </cell>
        </row>
      </sheetData>
      <sheetData sheetId="7776">
        <row r="79">
          <cell r="D79">
            <v>0</v>
          </cell>
        </row>
      </sheetData>
      <sheetData sheetId="7777">
        <row r="79">
          <cell r="D79">
            <v>0</v>
          </cell>
        </row>
      </sheetData>
      <sheetData sheetId="7778">
        <row r="79">
          <cell r="D79">
            <v>0</v>
          </cell>
        </row>
      </sheetData>
      <sheetData sheetId="7779">
        <row r="79">
          <cell r="D79">
            <v>0</v>
          </cell>
        </row>
      </sheetData>
      <sheetData sheetId="7780">
        <row r="79">
          <cell r="D79">
            <v>0</v>
          </cell>
        </row>
      </sheetData>
      <sheetData sheetId="7781">
        <row r="79">
          <cell r="D79">
            <v>0</v>
          </cell>
        </row>
      </sheetData>
      <sheetData sheetId="7782">
        <row r="79">
          <cell r="D79">
            <v>0</v>
          </cell>
        </row>
      </sheetData>
      <sheetData sheetId="7783">
        <row r="79">
          <cell r="D79">
            <v>0</v>
          </cell>
        </row>
      </sheetData>
      <sheetData sheetId="7784">
        <row r="79">
          <cell r="D79">
            <v>0</v>
          </cell>
        </row>
      </sheetData>
      <sheetData sheetId="7785">
        <row r="79">
          <cell r="D79">
            <v>0</v>
          </cell>
        </row>
      </sheetData>
      <sheetData sheetId="7786">
        <row r="79">
          <cell r="D79">
            <v>0</v>
          </cell>
        </row>
      </sheetData>
      <sheetData sheetId="7787">
        <row r="79">
          <cell r="D79">
            <v>0</v>
          </cell>
        </row>
      </sheetData>
      <sheetData sheetId="7788">
        <row r="79">
          <cell r="D79">
            <v>0</v>
          </cell>
        </row>
      </sheetData>
      <sheetData sheetId="7789">
        <row r="79">
          <cell r="D79">
            <v>0</v>
          </cell>
        </row>
      </sheetData>
      <sheetData sheetId="7790">
        <row r="79">
          <cell r="D79">
            <v>0</v>
          </cell>
        </row>
      </sheetData>
      <sheetData sheetId="7791">
        <row r="79">
          <cell r="D79">
            <v>0</v>
          </cell>
        </row>
      </sheetData>
      <sheetData sheetId="7792">
        <row r="79">
          <cell r="D79">
            <v>0</v>
          </cell>
        </row>
      </sheetData>
      <sheetData sheetId="7793">
        <row r="79">
          <cell r="D79">
            <v>0</v>
          </cell>
        </row>
      </sheetData>
      <sheetData sheetId="7794">
        <row r="79">
          <cell r="D79">
            <v>0</v>
          </cell>
        </row>
      </sheetData>
      <sheetData sheetId="7795">
        <row r="79">
          <cell r="D79">
            <v>0</v>
          </cell>
        </row>
      </sheetData>
      <sheetData sheetId="7796">
        <row r="79">
          <cell r="D79">
            <v>0</v>
          </cell>
        </row>
      </sheetData>
      <sheetData sheetId="7797">
        <row r="79">
          <cell r="D79">
            <v>0</v>
          </cell>
        </row>
      </sheetData>
      <sheetData sheetId="7798">
        <row r="79">
          <cell r="D79">
            <v>0</v>
          </cell>
        </row>
      </sheetData>
      <sheetData sheetId="7799">
        <row r="79">
          <cell r="D79">
            <v>0</v>
          </cell>
        </row>
      </sheetData>
      <sheetData sheetId="7800">
        <row r="79">
          <cell r="D79">
            <v>0</v>
          </cell>
        </row>
      </sheetData>
      <sheetData sheetId="7801">
        <row r="79">
          <cell r="D79">
            <v>0</v>
          </cell>
        </row>
      </sheetData>
      <sheetData sheetId="7802">
        <row r="79">
          <cell r="D79">
            <v>0</v>
          </cell>
        </row>
      </sheetData>
      <sheetData sheetId="7803">
        <row r="79">
          <cell r="D79">
            <v>0</v>
          </cell>
        </row>
      </sheetData>
      <sheetData sheetId="7804">
        <row r="79">
          <cell r="D79">
            <v>0</v>
          </cell>
        </row>
      </sheetData>
      <sheetData sheetId="7805">
        <row r="79">
          <cell r="D79">
            <v>0</v>
          </cell>
        </row>
      </sheetData>
      <sheetData sheetId="7806">
        <row r="79">
          <cell r="D79">
            <v>0</v>
          </cell>
        </row>
      </sheetData>
      <sheetData sheetId="7807">
        <row r="79">
          <cell r="D79">
            <v>0</v>
          </cell>
        </row>
      </sheetData>
      <sheetData sheetId="7808">
        <row r="79">
          <cell r="D79">
            <v>0</v>
          </cell>
        </row>
      </sheetData>
      <sheetData sheetId="7809">
        <row r="79">
          <cell r="D79">
            <v>0</v>
          </cell>
        </row>
      </sheetData>
      <sheetData sheetId="7810">
        <row r="79">
          <cell r="D79">
            <v>0</v>
          </cell>
        </row>
      </sheetData>
      <sheetData sheetId="7811">
        <row r="79">
          <cell r="D79">
            <v>0</v>
          </cell>
        </row>
      </sheetData>
      <sheetData sheetId="7812">
        <row r="79">
          <cell r="D79">
            <v>0</v>
          </cell>
        </row>
      </sheetData>
      <sheetData sheetId="7813">
        <row r="79">
          <cell r="D79">
            <v>0</v>
          </cell>
        </row>
      </sheetData>
      <sheetData sheetId="7814">
        <row r="79">
          <cell r="D79">
            <v>0</v>
          </cell>
        </row>
      </sheetData>
      <sheetData sheetId="7815">
        <row r="79">
          <cell r="D79">
            <v>0</v>
          </cell>
        </row>
      </sheetData>
      <sheetData sheetId="7816"/>
      <sheetData sheetId="7817">
        <row r="79">
          <cell r="D79">
            <v>0</v>
          </cell>
        </row>
      </sheetData>
      <sheetData sheetId="7818"/>
      <sheetData sheetId="7819">
        <row r="79">
          <cell r="D79">
            <v>0</v>
          </cell>
        </row>
      </sheetData>
      <sheetData sheetId="7820">
        <row r="79">
          <cell r="D79">
            <v>0</v>
          </cell>
        </row>
      </sheetData>
      <sheetData sheetId="7821">
        <row r="79">
          <cell r="D79">
            <v>0</v>
          </cell>
        </row>
      </sheetData>
      <sheetData sheetId="7822">
        <row r="79">
          <cell r="D79">
            <v>0</v>
          </cell>
        </row>
      </sheetData>
      <sheetData sheetId="7823">
        <row r="79">
          <cell r="D79">
            <v>0</v>
          </cell>
        </row>
      </sheetData>
      <sheetData sheetId="7824">
        <row r="79">
          <cell r="D79">
            <v>0</v>
          </cell>
        </row>
      </sheetData>
      <sheetData sheetId="7825">
        <row r="79">
          <cell r="D79">
            <v>0</v>
          </cell>
        </row>
      </sheetData>
      <sheetData sheetId="7826">
        <row r="79">
          <cell r="D79">
            <v>0</v>
          </cell>
        </row>
      </sheetData>
      <sheetData sheetId="7827">
        <row r="79">
          <cell r="D79">
            <v>0</v>
          </cell>
        </row>
      </sheetData>
      <sheetData sheetId="7828">
        <row r="79">
          <cell r="D79">
            <v>0</v>
          </cell>
        </row>
      </sheetData>
      <sheetData sheetId="7829">
        <row r="79">
          <cell r="D79">
            <v>0</v>
          </cell>
        </row>
      </sheetData>
      <sheetData sheetId="7830">
        <row r="79">
          <cell r="D79">
            <v>0</v>
          </cell>
        </row>
      </sheetData>
      <sheetData sheetId="7831">
        <row r="79">
          <cell r="D79">
            <v>0</v>
          </cell>
        </row>
      </sheetData>
      <sheetData sheetId="7832">
        <row r="79">
          <cell r="D79">
            <v>0</v>
          </cell>
        </row>
      </sheetData>
      <sheetData sheetId="7833">
        <row r="79">
          <cell r="D79">
            <v>0</v>
          </cell>
        </row>
      </sheetData>
      <sheetData sheetId="7834">
        <row r="79">
          <cell r="D79">
            <v>0</v>
          </cell>
        </row>
      </sheetData>
      <sheetData sheetId="7835">
        <row r="79">
          <cell r="D79">
            <v>0</v>
          </cell>
        </row>
      </sheetData>
      <sheetData sheetId="7836">
        <row r="79">
          <cell r="D79">
            <v>0</v>
          </cell>
        </row>
      </sheetData>
      <sheetData sheetId="7837">
        <row r="79">
          <cell r="D79">
            <v>0</v>
          </cell>
        </row>
      </sheetData>
      <sheetData sheetId="7838">
        <row r="79">
          <cell r="D79">
            <v>0</v>
          </cell>
        </row>
      </sheetData>
      <sheetData sheetId="7839">
        <row r="79">
          <cell r="D79">
            <v>0</v>
          </cell>
        </row>
      </sheetData>
      <sheetData sheetId="7840">
        <row r="79">
          <cell r="D79">
            <v>0</v>
          </cell>
        </row>
      </sheetData>
      <sheetData sheetId="7841">
        <row r="79">
          <cell r="D79">
            <v>0</v>
          </cell>
        </row>
      </sheetData>
      <sheetData sheetId="7842">
        <row r="79">
          <cell r="D79">
            <v>0</v>
          </cell>
        </row>
      </sheetData>
      <sheetData sheetId="7843">
        <row r="79">
          <cell r="D79">
            <v>0</v>
          </cell>
        </row>
      </sheetData>
      <sheetData sheetId="7844">
        <row r="79">
          <cell r="D79">
            <v>0</v>
          </cell>
        </row>
      </sheetData>
      <sheetData sheetId="7845">
        <row r="79">
          <cell r="D79">
            <v>0</v>
          </cell>
        </row>
      </sheetData>
      <sheetData sheetId="7846">
        <row r="79">
          <cell r="D79">
            <v>0</v>
          </cell>
        </row>
      </sheetData>
      <sheetData sheetId="7847">
        <row r="79">
          <cell r="D79">
            <v>0</v>
          </cell>
        </row>
      </sheetData>
      <sheetData sheetId="7848">
        <row r="79">
          <cell r="D79">
            <v>0</v>
          </cell>
        </row>
      </sheetData>
      <sheetData sheetId="7849">
        <row r="79">
          <cell r="D79">
            <v>0</v>
          </cell>
        </row>
      </sheetData>
      <sheetData sheetId="7850">
        <row r="79">
          <cell r="D79">
            <v>0</v>
          </cell>
        </row>
      </sheetData>
      <sheetData sheetId="7851">
        <row r="79">
          <cell r="D79">
            <v>0</v>
          </cell>
        </row>
      </sheetData>
      <sheetData sheetId="7852">
        <row r="79">
          <cell r="D79">
            <v>0</v>
          </cell>
        </row>
      </sheetData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 refreshError="1"/>
      <sheetData sheetId="7881" refreshError="1"/>
      <sheetData sheetId="7882" refreshError="1"/>
      <sheetData sheetId="7883"/>
      <sheetData sheetId="7884" refreshError="1"/>
      <sheetData sheetId="7885" refreshError="1"/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 refreshError="1"/>
      <sheetData sheetId="7892" refreshError="1"/>
      <sheetData sheetId="7893" refreshError="1"/>
      <sheetData sheetId="7894" refreshError="1"/>
      <sheetData sheetId="7895" refreshError="1"/>
      <sheetData sheetId="7896" refreshError="1"/>
      <sheetData sheetId="7897" refreshError="1"/>
      <sheetData sheetId="7898" refreshError="1"/>
      <sheetData sheetId="7899" refreshError="1"/>
      <sheetData sheetId="7900" refreshError="1"/>
      <sheetData sheetId="7901">
        <row r="79">
          <cell r="D79">
            <v>0</v>
          </cell>
        </row>
      </sheetData>
      <sheetData sheetId="7902" refreshError="1"/>
      <sheetData sheetId="7903" refreshError="1"/>
      <sheetData sheetId="7904" refreshError="1"/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>
        <row r="79">
          <cell r="D79">
            <v>0</v>
          </cell>
        </row>
      </sheetData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>
        <row r="79">
          <cell r="D79">
            <v>0</v>
          </cell>
        </row>
      </sheetData>
      <sheetData sheetId="7915">
        <row r="79">
          <cell r="D79">
            <v>0</v>
          </cell>
        </row>
      </sheetData>
      <sheetData sheetId="7916">
        <row r="79">
          <cell r="D79">
            <v>0</v>
          </cell>
        </row>
      </sheetData>
      <sheetData sheetId="7917">
        <row r="79">
          <cell r="D79">
            <v>0</v>
          </cell>
        </row>
      </sheetData>
      <sheetData sheetId="7918">
        <row r="79">
          <cell r="D79">
            <v>0</v>
          </cell>
        </row>
      </sheetData>
      <sheetData sheetId="7919">
        <row r="79">
          <cell r="D79">
            <v>0</v>
          </cell>
        </row>
      </sheetData>
      <sheetData sheetId="7920">
        <row r="79">
          <cell r="D79">
            <v>0</v>
          </cell>
        </row>
      </sheetData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>
        <row r="79">
          <cell r="D79">
            <v>0</v>
          </cell>
        </row>
      </sheetData>
      <sheetData sheetId="7925">
        <row r="79">
          <cell r="D79">
            <v>0</v>
          </cell>
        </row>
      </sheetData>
      <sheetData sheetId="7926">
        <row r="79">
          <cell r="D79">
            <v>0</v>
          </cell>
        </row>
      </sheetData>
      <sheetData sheetId="7927">
        <row r="79">
          <cell r="D79">
            <v>0</v>
          </cell>
        </row>
      </sheetData>
      <sheetData sheetId="7928">
        <row r="79">
          <cell r="D79">
            <v>0</v>
          </cell>
        </row>
      </sheetData>
      <sheetData sheetId="7929">
        <row r="79">
          <cell r="D79">
            <v>0</v>
          </cell>
        </row>
      </sheetData>
      <sheetData sheetId="7930">
        <row r="79">
          <cell r="D79">
            <v>0</v>
          </cell>
        </row>
      </sheetData>
      <sheetData sheetId="7931">
        <row r="79">
          <cell r="D79">
            <v>0</v>
          </cell>
        </row>
      </sheetData>
      <sheetData sheetId="7932">
        <row r="79">
          <cell r="D79">
            <v>0</v>
          </cell>
        </row>
      </sheetData>
      <sheetData sheetId="7933">
        <row r="79">
          <cell r="D79">
            <v>0</v>
          </cell>
        </row>
      </sheetData>
      <sheetData sheetId="7934">
        <row r="79">
          <cell r="D79">
            <v>0</v>
          </cell>
        </row>
      </sheetData>
      <sheetData sheetId="7935">
        <row r="79">
          <cell r="D79">
            <v>0</v>
          </cell>
        </row>
      </sheetData>
      <sheetData sheetId="7936">
        <row r="79">
          <cell r="D79">
            <v>0</v>
          </cell>
        </row>
      </sheetData>
      <sheetData sheetId="7937">
        <row r="79">
          <cell r="D79">
            <v>0</v>
          </cell>
        </row>
      </sheetData>
      <sheetData sheetId="7938">
        <row r="79">
          <cell r="D79">
            <v>0</v>
          </cell>
        </row>
      </sheetData>
      <sheetData sheetId="7939">
        <row r="79">
          <cell r="D79">
            <v>0</v>
          </cell>
        </row>
      </sheetData>
      <sheetData sheetId="7940">
        <row r="79">
          <cell r="D79">
            <v>0</v>
          </cell>
        </row>
      </sheetData>
      <sheetData sheetId="7941">
        <row r="79">
          <cell r="D79">
            <v>0</v>
          </cell>
        </row>
      </sheetData>
      <sheetData sheetId="7942">
        <row r="79">
          <cell r="D79">
            <v>0</v>
          </cell>
        </row>
      </sheetData>
      <sheetData sheetId="7943">
        <row r="79">
          <cell r="D79">
            <v>0</v>
          </cell>
        </row>
      </sheetData>
      <sheetData sheetId="7944">
        <row r="79">
          <cell r="D79">
            <v>0</v>
          </cell>
        </row>
      </sheetData>
      <sheetData sheetId="7945">
        <row r="79">
          <cell r="D79">
            <v>0</v>
          </cell>
        </row>
      </sheetData>
      <sheetData sheetId="7946">
        <row r="79">
          <cell r="D79">
            <v>0</v>
          </cell>
        </row>
      </sheetData>
      <sheetData sheetId="7947">
        <row r="79">
          <cell r="D79">
            <v>0</v>
          </cell>
        </row>
      </sheetData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>
        <row r="79">
          <cell r="D79">
            <v>0</v>
          </cell>
        </row>
      </sheetData>
      <sheetData sheetId="7951">
        <row r="79">
          <cell r="D79">
            <v>0</v>
          </cell>
        </row>
      </sheetData>
      <sheetData sheetId="7952">
        <row r="79">
          <cell r="D79">
            <v>0</v>
          </cell>
        </row>
      </sheetData>
      <sheetData sheetId="7953">
        <row r="79">
          <cell r="D79">
            <v>0</v>
          </cell>
        </row>
      </sheetData>
      <sheetData sheetId="7954">
        <row r="79">
          <cell r="D79">
            <v>0</v>
          </cell>
        </row>
      </sheetData>
      <sheetData sheetId="7955">
        <row r="79">
          <cell r="D79">
            <v>0</v>
          </cell>
        </row>
      </sheetData>
      <sheetData sheetId="7956">
        <row r="79">
          <cell r="D79">
            <v>0</v>
          </cell>
        </row>
      </sheetData>
      <sheetData sheetId="7957">
        <row r="79">
          <cell r="D79">
            <v>0</v>
          </cell>
        </row>
      </sheetData>
      <sheetData sheetId="7958">
        <row r="79">
          <cell r="D79">
            <v>0</v>
          </cell>
        </row>
      </sheetData>
      <sheetData sheetId="7959">
        <row r="79">
          <cell r="D79">
            <v>0</v>
          </cell>
        </row>
      </sheetData>
      <sheetData sheetId="7960">
        <row r="79">
          <cell r="D79">
            <v>0</v>
          </cell>
        </row>
      </sheetData>
      <sheetData sheetId="7961">
        <row r="79">
          <cell r="D79">
            <v>0</v>
          </cell>
        </row>
      </sheetData>
      <sheetData sheetId="7962">
        <row r="79">
          <cell r="D79">
            <v>0</v>
          </cell>
        </row>
      </sheetData>
      <sheetData sheetId="7963">
        <row r="79">
          <cell r="D79">
            <v>0</v>
          </cell>
        </row>
      </sheetData>
      <sheetData sheetId="7964">
        <row r="79">
          <cell r="D79">
            <v>0</v>
          </cell>
        </row>
      </sheetData>
      <sheetData sheetId="7965">
        <row r="79">
          <cell r="D79">
            <v>0</v>
          </cell>
        </row>
      </sheetData>
      <sheetData sheetId="7966">
        <row r="79">
          <cell r="D79">
            <v>0</v>
          </cell>
        </row>
      </sheetData>
      <sheetData sheetId="7967">
        <row r="79">
          <cell r="D79">
            <v>0</v>
          </cell>
        </row>
      </sheetData>
      <sheetData sheetId="7968">
        <row r="79">
          <cell r="D79">
            <v>0</v>
          </cell>
        </row>
      </sheetData>
      <sheetData sheetId="7969">
        <row r="79">
          <cell r="D79">
            <v>0</v>
          </cell>
        </row>
      </sheetData>
      <sheetData sheetId="7970">
        <row r="79">
          <cell r="D79">
            <v>0</v>
          </cell>
        </row>
      </sheetData>
      <sheetData sheetId="7971">
        <row r="79">
          <cell r="D79">
            <v>0</v>
          </cell>
        </row>
      </sheetData>
      <sheetData sheetId="7972">
        <row r="79">
          <cell r="D79">
            <v>0</v>
          </cell>
        </row>
      </sheetData>
      <sheetData sheetId="7973">
        <row r="79">
          <cell r="D79">
            <v>0</v>
          </cell>
        </row>
      </sheetData>
      <sheetData sheetId="7974">
        <row r="79">
          <cell r="D79">
            <v>0</v>
          </cell>
        </row>
      </sheetData>
      <sheetData sheetId="7975">
        <row r="79">
          <cell r="D79">
            <v>0</v>
          </cell>
        </row>
      </sheetData>
      <sheetData sheetId="7976">
        <row r="79">
          <cell r="D79">
            <v>0</v>
          </cell>
        </row>
      </sheetData>
      <sheetData sheetId="7977">
        <row r="79">
          <cell r="D79">
            <v>0</v>
          </cell>
        </row>
      </sheetData>
      <sheetData sheetId="7978">
        <row r="79">
          <cell r="D79">
            <v>0</v>
          </cell>
        </row>
      </sheetData>
      <sheetData sheetId="7979">
        <row r="79">
          <cell r="D79">
            <v>0</v>
          </cell>
        </row>
      </sheetData>
      <sheetData sheetId="7980">
        <row r="79">
          <cell r="D79">
            <v>0</v>
          </cell>
        </row>
      </sheetData>
      <sheetData sheetId="7981">
        <row r="79">
          <cell r="D79">
            <v>0</v>
          </cell>
        </row>
      </sheetData>
      <sheetData sheetId="7982">
        <row r="79">
          <cell r="D79">
            <v>0</v>
          </cell>
        </row>
      </sheetData>
      <sheetData sheetId="7983">
        <row r="79">
          <cell r="D79">
            <v>0</v>
          </cell>
        </row>
      </sheetData>
      <sheetData sheetId="7984">
        <row r="79">
          <cell r="D79">
            <v>0</v>
          </cell>
        </row>
      </sheetData>
      <sheetData sheetId="7985">
        <row r="79">
          <cell r="D79">
            <v>0</v>
          </cell>
        </row>
      </sheetData>
      <sheetData sheetId="7986">
        <row r="79">
          <cell r="D79">
            <v>0</v>
          </cell>
        </row>
      </sheetData>
      <sheetData sheetId="7987">
        <row r="79">
          <cell r="D79">
            <v>0</v>
          </cell>
        </row>
      </sheetData>
      <sheetData sheetId="7988">
        <row r="79">
          <cell r="D79">
            <v>0</v>
          </cell>
        </row>
      </sheetData>
      <sheetData sheetId="7989">
        <row r="79">
          <cell r="D79">
            <v>0</v>
          </cell>
        </row>
      </sheetData>
      <sheetData sheetId="7990">
        <row r="79">
          <cell r="D79">
            <v>0</v>
          </cell>
        </row>
      </sheetData>
      <sheetData sheetId="7991">
        <row r="79">
          <cell r="D79">
            <v>0</v>
          </cell>
        </row>
      </sheetData>
      <sheetData sheetId="7992">
        <row r="79">
          <cell r="D79">
            <v>0</v>
          </cell>
        </row>
      </sheetData>
      <sheetData sheetId="7993">
        <row r="79">
          <cell r="D79">
            <v>0</v>
          </cell>
        </row>
      </sheetData>
      <sheetData sheetId="7994">
        <row r="79">
          <cell r="D79">
            <v>0</v>
          </cell>
        </row>
      </sheetData>
      <sheetData sheetId="7995">
        <row r="79">
          <cell r="D79">
            <v>0</v>
          </cell>
        </row>
      </sheetData>
      <sheetData sheetId="7996">
        <row r="79">
          <cell r="D79">
            <v>0</v>
          </cell>
        </row>
      </sheetData>
      <sheetData sheetId="7997">
        <row r="79">
          <cell r="D79">
            <v>0</v>
          </cell>
        </row>
      </sheetData>
      <sheetData sheetId="7998">
        <row r="79">
          <cell r="D79">
            <v>0</v>
          </cell>
        </row>
      </sheetData>
      <sheetData sheetId="7999">
        <row r="79">
          <cell r="D79">
            <v>0</v>
          </cell>
        </row>
      </sheetData>
      <sheetData sheetId="8000">
        <row r="79">
          <cell r="D79">
            <v>0</v>
          </cell>
        </row>
      </sheetData>
      <sheetData sheetId="8001">
        <row r="79">
          <cell r="D79">
            <v>0</v>
          </cell>
        </row>
      </sheetData>
      <sheetData sheetId="8002">
        <row r="79">
          <cell r="D79">
            <v>0</v>
          </cell>
        </row>
      </sheetData>
      <sheetData sheetId="8003">
        <row r="79">
          <cell r="D79">
            <v>0</v>
          </cell>
        </row>
      </sheetData>
      <sheetData sheetId="8004">
        <row r="79">
          <cell r="D79">
            <v>0</v>
          </cell>
        </row>
      </sheetData>
      <sheetData sheetId="8005">
        <row r="79">
          <cell r="D79">
            <v>0</v>
          </cell>
        </row>
      </sheetData>
      <sheetData sheetId="8006">
        <row r="79">
          <cell r="D79">
            <v>0</v>
          </cell>
        </row>
      </sheetData>
      <sheetData sheetId="8007">
        <row r="79">
          <cell r="D79">
            <v>0</v>
          </cell>
        </row>
      </sheetData>
      <sheetData sheetId="8008">
        <row r="79">
          <cell r="D79">
            <v>0</v>
          </cell>
        </row>
      </sheetData>
      <sheetData sheetId="8009">
        <row r="79">
          <cell r="D79">
            <v>0</v>
          </cell>
        </row>
      </sheetData>
      <sheetData sheetId="8010">
        <row r="79">
          <cell r="D79">
            <v>0</v>
          </cell>
        </row>
      </sheetData>
      <sheetData sheetId="8011">
        <row r="79">
          <cell r="D79">
            <v>0</v>
          </cell>
        </row>
      </sheetData>
      <sheetData sheetId="8012">
        <row r="79">
          <cell r="D79">
            <v>0</v>
          </cell>
        </row>
      </sheetData>
      <sheetData sheetId="8013">
        <row r="79">
          <cell r="D79">
            <v>0</v>
          </cell>
        </row>
      </sheetData>
      <sheetData sheetId="8014">
        <row r="79">
          <cell r="D79">
            <v>0</v>
          </cell>
        </row>
      </sheetData>
      <sheetData sheetId="8015">
        <row r="79">
          <cell r="D79">
            <v>0</v>
          </cell>
        </row>
      </sheetData>
      <sheetData sheetId="8016">
        <row r="79">
          <cell r="D79">
            <v>0</v>
          </cell>
        </row>
      </sheetData>
      <sheetData sheetId="8017">
        <row r="79">
          <cell r="D79">
            <v>0</v>
          </cell>
        </row>
      </sheetData>
      <sheetData sheetId="8018">
        <row r="79">
          <cell r="D79">
            <v>0</v>
          </cell>
        </row>
      </sheetData>
      <sheetData sheetId="8019">
        <row r="79">
          <cell r="D79">
            <v>0</v>
          </cell>
        </row>
      </sheetData>
      <sheetData sheetId="8020">
        <row r="79">
          <cell r="D79">
            <v>0</v>
          </cell>
        </row>
      </sheetData>
      <sheetData sheetId="8021">
        <row r="79">
          <cell r="D79">
            <v>0</v>
          </cell>
        </row>
      </sheetData>
      <sheetData sheetId="8022">
        <row r="79">
          <cell r="D79">
            <v>0</v>
          </cell>
        </row>
      </sheetData>
      <sheetData sheetId="8023">
        <row r="79">
          <cell r="D79">
            <v>0</v>
          </cell>
        </row>
      </sheetData>
      <sheetData sheetId="8024">
        <row r="79">
          <cell r="D79">
            <v>0</v>
          </cell>
        </row>
      </sheetData>
      <sheetData sheetId="8025">
        <row r="79">
          <cell r="D79">
            <v>0</v>
          </cell>
        </row>
      </sheetData>
      <sheetData sheetId="8026">
        <row r="79">
          <cell r="D79">
            <v>0</v>
          </cell>
        </row>
      </sheetData>
      <sheetData sheetId="8027">
        <row r="79">
          <cell r="D79">
            <v>0</v>
          </cell>
        </row>
      </sheetData>
      <sheetData sheetId="8028">
        <row r="79">
          <cell r="D79">
            <v>0</v>
          </cell>
        </row>
      </sheetData>
      <sheetData sheetId="8029">
        <row r="79">
          <cell r="D79">
            <v>0</v>
          </cell>
        </row>
      </sheetData>
      <sheetData sheetId="8030">
        <row r="79">
          <cell r="D79">
            <v>0</v>
          </cell>
        </row>
      </sheetData>
      <sheetData sheetId="8031">
        <row r="79">
          <cell r="D79">
            <v>0</v>
          </cell>
        </row>
      </sheetData>
      <sheetData sheetId="8032">
        <row r="79">
          <cell r="D79">
            <v>0</v>
          </cell>
        </row>
      </sheetData>
      <sheetData sheetId="8033">
        <row r="79">
          <cell r="D79">
            <v>0</v>
          </cell>
        </row>
      </sheetData>
      <sheetData sheetId="8034">
        <row r="79">
          <cell r="D79">
            <v>0</v>
          </cell>
        </row>
      </sheetData>
      <sheetData sheetId="8035">
        <row r="79">
          <cell r="D79">
            <v>0</v>
          </cell>
        </row>
      </sheetData>
      <sheetData sheetId="8036">
        <row r="79">
          <cell r="D79">
            <v>0</v>
          </cell>
        </row>
      </sheetData>
      <sheetData sheetId="8037">
        <row r="79">
          <cell r="D79">
            <v>0</v>
          </cell>
        </row>
      </sheetData>
      <sheetData sheetId="8038">
        <row r="79">
          <cell r="D79">
            <v>0</v>
          </cell>
        </row>
      </sheetData>
      <sheetData sheetId="8039">
        <row r="79">
          <cell r="D79">
            <v>0</v>
          </cell>
        </row>
      </sheetData>
      <sheetData sheetId="8040">
        <row r="79">
          <cell r="D79">
            <v>0</v>
          </cell>
        </row>
      </sheetData>
      <sheetData sheetId="8041">
        <row r="79">
          <cell r="D79">
            <v>0</v>
          </cell>
        </row>
      </sheetData>
      <sheetData sheetId="8042">
        <row r="79">
          <cell r="D79">
            <v>0</v>
          </cell>
        </row>
      </sheetData>
      <sheetData sheetId="8043">
        <row r="79">
          <cell r="D79">
            <v>0</v>
          </cell>
        </row>
      </sheetData>
      <sheetData sheetId="8044">
        <row r="79">
          <cell r="D79">
            <v>0</v>
          </cell>
        </row>
      </sheetData>
      <sheetData sheetId="8045">
        <row r="79">
          <cell r="D79">
            <v>0</v>
          </cell>
        </row>
      </sheetData>
      <sheetData sheetId="8046">
        <row r="79">
          <cell r="D79">
            <v>0</v>
          </cell>
        </row>
      </sheetData>
      <sheetData sheetId="8047">
        <row r="79">
          <cell r="D79">
            <v>0</v>
          </cell>
        </row>
      </sheetData>
      <sheetData sheetId="8048">
        <row r="79">
          <cell r="D79">
            <v>0</v>
          </cell>
        </row>
      </sheetData>
      <sheetData sheetId="8049">
        <row r="79">
          <cell r="D79">
            <v>0</v>
          </cell>
        </row>
      </sheetData>
      <sheetData sheetId="8050">
        <row r="79">
          <cell r="D79">
            <v>0</v>
          </cell>
        </row>
      </sheetData>
      <sheetData sheetId="8051">
        <row r="79">
          <cell r="D79">
            <v>0</v>
          </cell>
        </row>
      </sheetData>
      <sheetData sheetId="8052">
        <row r="79">
          <cell r="D79">
            <v>0</v>
          </cell>
        </row>
      </sheetData>
      <sheetData sheetId="8053">
        <row r="79">
          <cell r="D79">
            <v>0</v>
          </cell>
        </row>
      </sheetData>
      <sheetData sheetId="8054">
        <row r="79">
          <cell r="D79">
            <v>0</v>
          </cell>
        </row>
      </sheetData>
      <sheetData sheetId="8055">
        <row r="79">
          <cell r="D79">
            <v>0</v>
          </cell>
        </row>
      </sheetData>
      <sheetData sheetId="8056">
        <row r="79">
          <cell r="D79">
            <v>0</v>
          </cell>
        </row>
      </sheetData>
      <sheetData sheetId="8057">
        <row r="79">
          <cell r="D79">
            <v>0</v>
          </cell>
        </row>
      </sheetData>
      <sheetData sheetId="8058">
        <row r="79">
          <cell r="D79">
            <v>0</v>
          </cell>
        </row>
      </sheetData>
      <sheetData sheetId="8059">
        <row r="79">
          <cell r="D79">
            <v>0</v>
          </cell>
        </row>
      </sheetData>
      <sheetData sheetId="8060">
        <row r="79">
          <cell r="D79">
            <v>0</v>
          </cell>
        </row>
      </sheetData>
      <sheetData sheetId="8061">
        <row r="79">
          <cell r="D79">
            <v>0</v>
          </cell>
        </row>
      </sheetData>
      <sheetData sheetId="8062">
        <row r="79">
          <cell r="D79">
            <v>0</v>
          </cell>
        </row>
      </sheetData>
      <sheetData sheetId="8063">
        <row r="79">
          <cell r="D79">
            <v>0</v>
          </cell>
        </row>
      </sheetData>
      <sheetData sheetId="8064">
        <row r="79">
          <cell r="D79">
            <v>0</v>
          </cell>
        </row>
      </sheetData>
      <sheetData sheetId="8065">
        <row r="79">
          <cell r="D79">
            <v>0</v>
          </cell>
        </row>
      </sheetData>
      <sheetData sheetId="8066">
        <row r="79">
          <cell r="D79">
            <v>0</v>
          </cell>
        </row>
      </sheetData>
      <sheetData sheetId="8067">
        <row r="79">
          <cell r="D79">
            <v>0</v>
          </cell>
        </row>
      </sheetData>
      <sheetData sheetId="8068">
        <row r="79">
          <cell r="D79">
            <v>0</v>
          </cell>
        </row>
      </sheetData>
      <sheetData sheetId="8069">
        <row r="79">
          <cell r="D79">
            <v>0</v>
          </cell>
        </row>
      </sheetData>
      <sheetData sheetId="8070">
        <row r="79">
          <cell r="D79">
            <v>0</v>
          </cell>
        </row>
      </sheetData>
      <sheetData sheetId="8071">
        <row r="79">
          <cell r="D79">
            <v>0</v>
          </cell>
        </row>
      </sheetData>
      <sheetData sheetId="8072">
        <row r="79">
          <cell r="D79">
            <v>0</v>
          </cell>
        </row>
      </sheetData>
      <sheetData sheetId="8073">
        <row r="79">
          <cell r="D79">
            <v>0</v>
          </cell>
        </row>
      </sheetData>
      <sheetData sheetId="8074">
        <row r="79">
          <cell r="D79">
            <v>0</v>
          </cell>
        </row>
      </sheetData>
      <sheetData sheetId="8075">
        <row r="79">
          <cell r="D79">
            <v>0</v>
          </cell>
        </row>
      </sheetData>
      <sheetData sheetId="8076">
        <row r="79">
          <cell r="D79">
            <v>0</v>
          </cell>
        </row>
      </sheetData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>
        <row r="79">
          <cell r="D79">
            <v>0</v>
          </cell>
        </row>
      </sheetData>
      <sheetData sheetId="8080">
        <row r="79">
          <cell r="D79">
            <v>0</v>
          </cell>
        </row>
      </sheetData>
      <sheetData sheetId="8081">
        <row r="79">
          <cell r="D79">
            <v>0</v>
          </cell>
        </row>
      </sheetData>
      <sheetData sheetId="8082">
        <row r="79">
          <cell r="D79">
            <v>0</v>
          </cell>
        </row>
      </sheetData>
      <sheetData sheetId="8083">
        <row r="79">
          <cell r="D79">
            <v>0</v>
          </cell>
        </row>
      </sheetData>
      <sheetData sheetId="8084">
        <row r="79">
          <cell r="D79">
            <v>0</v>
          </cell>
        </row>
      </sheetData>
      <sheetData sheetId="8085">
        <row r="79">
          <cell r="D79">
            <v>0</v>
          </cell>
        </row>
      </sheetData>
      <sheetData sheetId="8086">
        <row r="79">
          <cell r="D79">
            <v>0</v>
          </cell>
        </row>
      </sheetData>
      <sheetData sheetId="8087">
        <row r="79">
          <cell r="D79">
            <v>0</v>
          </cell>
        </row>
      </sheetData>
      <sheetData sheetId="8088">
        <row r="79">
          <cell r="D79">
            <v>0</v>
          </cell>
        </row>
      </sheetData>
      <sheetData sheetId="8089">
        <row r="79">
          <cell r="D79">
            <v>0</v>
          </cell>
        </row>
      </sheetData>
      <sheetData sheetId="8090">
        <row r="79">
          <cell r="D79">
            <v>0</v>
          </cell>
        </row>
      </sheetData>
      <sheetData sheetId="8091">
        <row r="79">
          <cell r="D79">
            <v>0</v>
          </cell>
        </row>
      </sheetData>
      <sheetData sheetId="8092">
        <row r="79">
          <cell r="D79">
            <v>0</v>
          </cell>
        </row>
      </sheetData>
      <sheetData sheetId="8093">
        <row r="79">
          <cell r="D79">
            <v>0</v>
          </cell>
        </row>
      </sheetData>
      <sheetData sheetId="8094">
        <row r="79">
          <cell r="D79">
            <v>0</v>
          </cell>
        </row>
      </sheetData>
      <sheetData sheetId="8095">
        <row r="79">
          <cell r="D79">
            <v>0</v>
          </cell>
        </row>
      </sheetData>
      <sheetData sheetId="8096">
        <row r="79">
          <cell r="D79">
            <v>0</v>
          </cell>
        </row>
      </sheetData>
      <sheetData sheetId="8097">
        <row r="79">
          <cell r="D79">
            <v>0</v>
          </cell>
        </row>
      </sheetData>
      <sheetData sheetId="8098">
        <row r="79">
          <cell r="D79">
            <v>0</v>
          </cell>
        </row>
      </sheetData>
      <sheetData sheetId="8099">
        <row r="79">
          <cell r="D79">
            <v>0</v>
          </cell>
        </row>
      </sheetData>
      <sheetData sheetId="8100">
        <row r="79">
          <cell r="D79">
            <v>0</v>
          </cell>
        </row>
      </sheetData>
      <sheetData sheetId="8101">
        <row r="79">
          <cell r="D79">
            <v>0</v>
          </cell>
        </row>
      </sheetData>
      <sheetData sheetId="8102">
        <row r="79">
          <cell r="D79">
            <v>0</v>
          </cell>
        </row>
      </sheetData>
      <sheetData sheetId="8103">
        <row r="79">
          <cell r="D79">
            <v>0</v>
          </cell>
        </row>
      </sheetData>
      <sheetData sheetId="8104">
        <row r="79">
          <cell r="D79">
            <v>0</v>
          </cell>
        </row>
      </sheetData>
      <sheetData sheetId="8105">
        <row r="79">
          <cell r="D79">
            <v>0</v>
          </cell>
        </row>
      </sheetData>
      <sheetData sheetId="8106">
        <row r="79">
          <cell r="D79">
            <v>0</v>
          </cell>
        </row>
      </sheetData>
      <sheetData sheetId="8107">
        <row r="79">
          <cell r="D79">
            <v>0</v>
          </cell>
        </row>
      </sheetData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>
        <row r="79">
          <cell r="D79">
            <v>0</v>
          </cell>
        </row>
      </sheetData>
      <sheetData sheetId="8111">
        <row r="79">
          <cell r="D79">
            <v>0</v>
          </cell>
        </row>
      </sheetData>
      <sheetData sheetId="8112">
        <row r="79">
          <cell r="D79">
            <v>0</v>
          </cell>
        </row>
      </sheetData>
      <sheetData sheetId="8113">
        <row r="79">
          <cell r="D79">
            <v>0</v>
          </cell>
        </row>
      </sheetData>
      <sheetData sheetId="8114">
        <row r="79">
          <cell r="D79">
            <v>0</v>
          </cell>
        </row>
      </sheetData>
      <sheetData sheetId="8115">
        <row r="79">
          <cell r="D79">
            <v>0</v>
          </cell>
        </row>
      </sheetData>
      <sheetData sheetId="8116">
        <row r="79">
          <cell r="D79">
            <v>0</v>
          </cell>
        </row>
      </sheetData>
      <sheetData sheetId="8117">
        <row r="79">
          <cell r="D79">
            <v>0</v>
          </cell>
        </row>
      </sheetData>
      <sheetData sheetId="8118">
        <row r="79">
          <cell r="D79">
            <v>0</v>
          </cell>
        </row>
      </sheetData>
      <sheetData sheetId="8119">
        <row r="79">
          <cell r="D79">
            <v>0</v>
          </cell>
        </row>
      </sheetData>
      <sheetData sheetId="8120">
        <row r="79">
          <cell r="D79">
            <v>0</v>
          </cell>
        </row>
      </sheetData>
      <sheetData sheetId="8121">
        <row r="79">
          <cell r="D79">
            <v>0</v>
          </cell>
        </row>
      </sheetData>
      <sheetData sheetId="8122">
        <row r="79">
          <cell r="D79">
            <v>0</v>
          </cell>
        </row>
      </sheetData>
      <sheetData sheetId="8123">
        <row r="79">
          <cell r="D79" t="str">
            <v>HRM</v>
          </cell>
        </row>
      </sheetData>
      <sheetData sheetId="8124">
        <row r="79">
          <cell r="D79" t="str">
            <v>HRM</v>
          </cell>
        </row>
      </sheetData>
      <sheetData sheetId="8125">
        <row r="79">
          <cell r="D79">
            <v>0</v>
          </cell>
        </row>
      </sheetData>
      <sheetData sheetId="8126">
        <row r="79">
          <cell r="D79">
            <v>0</v>
          </cell>
        </row>
      </sheetData>
      <sheetData sheetId="8127">
        <row r="79">
          <cell r="D79">
            <v>0</v>
          </cell>
        </row>
      </sheetData>
      <sheetData sheetId="8128">
        <row r="79">
          <cell r="D79">
            <v>0</v>
          </cell>
        </row>
      </sheetData>
      <sheetData sheetId="8129">
        <row r="79">
          <cell r="D79">
            <v>0</v>
          </cell>
        </row>
      </sheetData>
      <sheetData sheetId="8130">
        <row r="79">
          <cell r="D79">
            <v>0</v>
          </cell>
        </row>
      </sheetData>
      <sheetData sheetId="8131">
        <row r="79">
          <cell r="D79">
            <v>0</v>
          </cell>
        </row>
      </sheetData>
      <sheetData sheetId="8132">
        <row r="79">
          <cell r="D79">
            <v>0</v>
          </cell>
        </row>
      </sheetData>
      <sheetData sheetId="8133">
        <row r="79">
          <cell r="D79">
            <v>0</v>
          </cell>
        </row>
      </sheetData>
      <sheetData sheetId="8134">
        <row r="79">
          <cell r="D79">
            <v>0</v>
          </cell>
        </row>
      </sheetData>
      <sheetData sheetId="8135">
        <row r="79">
          <cell r="D79">
            <v>0</v>
          </cell>
        </row>
      </sheetData>
      <sheetData sheetId="8136">
        <row r="79">
          <cell r="D79">
            <v>0</v>
          </cell>
        </row>
      </sheetData>
      <sheetData sheetId="8137">
        <row r="79">
          <cell r="D79">
            <v>0</v>
          </cell>
        </row>
      </sheetData>
      <sheetData sheetId="8138">
        <row r="79">
          <cell r="D79">
            <v>0</v>
          </cell>
        </row>
      </sheetData>
      <sheetData sheetId="8139">
        <row r="79">
          <cell r="D79">
            <v>0</v>
          </cell>
        </row>
      </sheetData>
      <sheetData sheetId="8140">
        <row r="79">
          <cell r="D79">
            <v>0</v>
          </cell>
        </row>
      </sheetData>
      <sheetData sheetId="8141">
        <row r="79">
          <cell r="D79">
            <v>0</v>
          </cell>
        </row>
      </sheetData>
      <sheetData sheetId="8142">
        <row r="79">
          <cell r="D79">
            <v>0</v>
          </cell>
        </row>
      </sheetData>
      <sheetData sheetId="8143">
        <row r="79">
          <cell r="D79">
            <v>0</v>
          </cell>
        </row>
      </sheetData>
      <sheetData sheetId="8144">
        <row r="79">
          <cell r="D79">
            <v>0</v>
          </cell>
        </row>
      </sheetData>
      <sheetData sheetId="8145">
        <row r="79">
          <cell r="D79">
            <v>0</v>
          </cell>
        </row>
      </sheetData>
      <sheetData sheetId="8146">
        <row r="79">
          <cell r="D79">
            <v>0</v>
          </cell>
        </row>
      </sheetData>
      <sheetData sheetId="8147">
        <row r="79">
          <cell r="D79">
            <v>0</v>
          </cell>
        </row>
      </sheetData>
      <sheetData sheetId="8148">
        <row r="79">
          <cell r="D79">
            <v>0</v>
          </cell>
        </row>
      </sheetData>
      <sheetData sheetId="8149">
        <row r="79">
          <cell r="D79">
            <v>0</v>
          </cell>
        </row>
      </sheetData>
      <sheetData sheetId="8150">
        <row r="79">
          <cell r="D79">
            <v>0</v>
          </cell>
        </row>
      </sheetData>
      <sheetData sheetId="8151">
        <row r="79">
          <cell r="D79">
            <v>0</v>
          </cell>
        </row>
      </sheetData>
      <sheetData sheetId="8152">
        <row r="79">
          <cell r="D79">
            <v>0</v>
          </cell>
        </row>
      </sheetData>
      <sheetData sheetId="8153">
        <row r="79">
          <cell r="D79">
            <v>0</v>
          </cell>
        </row>
      </sheetData>
      <sheetData sheetId="8154">
        <row r="79">
          <cell r="D79">
            <v>0</v>
          </cell>
        </row>
      </sheetData>
      <sheetData sheetId="8155">
        <row r="79">
          <cell r="D79">
            <v>0</v>
          </cell>
        </row>
      </sheetData>
      <sheetData sheetId="8156">
        <row r="79">
          <cell r="D79">
            <v>0</v>
          </cell>
        </row>
      </sheetData>
      <sheetData sheetId="8157">
        <row r="79">
          <cell r="D79">
            <v>0</v>
          </cell>
        </row>
      </sheetData>
      <sheetData sheetId="8158">
        <row r="79">
          <cell r="D79">
            <v>0</v>
          </cell>
        </row>
      </sheetData>
      <sheetData sheetId="8159">
        <row r="79">
          <cell r="D79">
            <v>0</v>
          </cell>
        </row>
      </sheetData>
      <sheetData sheetId="8160">
        <row r="79">
          <cell r="D79">
            <v>0</v>
          </cell>
        </row>
      </sheetData>
      <sheetData sheetId="8161">
        <row r="79">
          <cell r="D79">
            <v>0</v>
          </cell>
        </row>
      </sheetData>
      <sheetData sheetId="8162">
        <row r="79">
          <cell r="D79">
            <v>0</v>
          </cell>
        </row>
      </sheetData>
      <sheetData sheetId="8163">
        <row r="79">
          <cell r="D79">
            <v>0</v>
          </cell>
        </row>
      </sheetData>
      <sheetData sheetId="8164">
        <row r="79">
          <cell r="D79">
            <v>0</v>
          </cell>
        </row>
      </sheetData>
      <sheetData sheetId="8165">
        <row r="79">
          <cell r="D79">
            <v>0</v>
          </cell>
        </row>
      </sheetData>
      <sheetData sheetId="8166">
        <row r="79">
          <cell r="D79">
            <v>0</v>
          </cell>
        </row>
      </sheetData>
      <sheetData sheetId="8167">
        <row r="79">
          <cell r="D79">
            <v>0</v>
          </cell>
        </row>
      </sheetData>
      <sheetData sheetId="8168">
        <row r="79">
          <cell r="D79">
            <v>0</v>
          </cell>
        </row>
      </sheetData>
      <sheetData sheetId="8169">
        <row r="79">
          <cell r="D79">
            <v>0</v>
          </cell>
        </row>
      </sheetData>
      <sheetData sheetId="8170">
        <row r="79">
          <cell r="D79">
            <v>0</v>
          </cell>
        </row>
      </sheetData>
      <sheetData sheetId="8171">
        <row r="79">
          <cell r="D79">
            <v>0</v>
          </cell>
        </row>
      </sheetData>
      <sheetData sheetId="8172">
        <row r="79">
          <cell r="D79">
            <v>0</v>
          </cell>
        </row>
      </sheetData>
      <sheetData sheetId="8173">
        <row r="79">
          <cell r="D79">
            <v>0</v>
          </cell>
        </row>
      </sheetData>
      <sheetData sheetId="8174">
        <row r="79">
          <cell r="D79">
            <v>0</v>
          </cell>
        </row>
      </sheetData>
      <sheetData sheetId="8175">
        <row r="79">
          <cell r="D79">
            <v>0</v>
          </cell>
        </row>
      </sheetData>
      <sheetData sheetId="8176">
        <row r="79">
          <cell r="D79">
            <v>0</v>
          </cell>
        </row>
      </sheetData>
      <sheetData sheetId="8177">
        <row r="79">
          <cell r="D79">
            <v>0</v>
          </cell>
        </row>
      </sheetData>
      <sheetData sheetId="8178">
        <row r="79">
          <cell r="D79">
            <v>0</v>
          </cell>
        </row>
      </sheetData>
      <sheetData sheetId="8179">
        <row r="79">
          <cell r="D79">
            <v>0</v>
          </cell>
        </row>
      </sheetData>
      <sheetData sheetId="8180">
        <row r="79">
          <cell r="D79">
            <v>0</v>
          </cell>
        </row>
      </sheetData>
      <sheetData sheetId="8181">
        <row r="79">
          <cell r="D79">
            <v>0</v>
          </cell>
        </row>
      </sheetData>
      <sheetData sheetId="8182">
        <row r="79">
          <cell r="D79">
            <v>0</v>
          </cell>
        </row>
      </sheetData>
      <sheetData sheetId="8183">
        <row r="79">
          <cell r="D79">
            <v>0</v>
          </cell>
        </row>
      </sheetData>
      <sheetData sheetId="8184">
        <row r="79">
          <cell r="D79">
            <v>0</v>
          </cell>
        </row>
      </sheetData>
      <sheetData sheetId="8185">
        <row r="79">
          <cell r="D79">
            <v>0</v>
          </cell>
        </row>
      </sheetData>
      <sheetData sheetId="8186">
        <row r="79">
          <cell r="D79">
            <v>0</v>
          </cell>
        </row>
      </sheetData>
      <sheetData sheetId="8187">
        <row r="79">
          <cell r="D79">
            <v>0</v>
          </cell>
        </row>
      </sheetData>
      <sheetData sheetId="8188">
        <row r="79">
          <cell r="D79">
            <v>0</v>
          </cell>
        </row>
      </sheetData>
      <sheetData sheetId="8189">
        <row r="79">
          <cell r="D79">
            <v>0</v>
          </cell>
        </row>
      </sheetData>
      <sheetData sheetId="8190">
        <row r="79">
          <cell r="D79">
            <v>0</v>
          </cell>
        </row>
      </sheetData>
      <sheetData sheetId="8191">
        <row r="79">
          <cell r="D79">
            <v>0</v>
          </cell>
        </row>
      </sheetData>
      <sheetData sheetId="8192">
        <row r="79">
          <cell r="D79">
            <v>0</v>
          </cell>
        </row>
      </sheetData>
      <sheetData sheetId="8193">
        <row r="79">
          <cell r="D79">
            <v>0</v>
          </cell>
        </row>
      </sheetData>
      <sheetData sheetId="8194">
        <row r="79">
          <cell r="D79">
            <v>0</v>
          </cell>
        </row>
      </sheetData>
      <sheetData sheetId="8195">
        <row r="79">
          <cell r="D79">
            <v>0</v>
          </cell>
        </row>
      </sheetData>
      <sheetData sheetId="8196">
        <row r="79">
          <cell r="D79">
            <v>0</v>
          </cell>
        </row>
      </sheetData>
      <sheetData sheetId="8197">
        <row r="79">
          <cell r="D79">
            <v>0</v>
          </cell>
        </row>
      </sheetData>
      <sheetData sheetId="8198">
        <row r="79">
          <cell r="D79">
            <v>0</v>
          </cell>
        </row>
      </sheetData>
      <sheetData sheetId="8199">
        <row r="79">
          <cell r="D79">
            <v>0</v>
          </cell>
        </row>
      </sheetData>
      <sheetData sheetId="8200">
        <row r="79">
          <cell r="D79">
            <v>0</v>
          </cell>
        </row>
      </sheetData>
      <sheetData sheetId="8201">
        <row r="79">
          <cell r="D79">
            <v>0</v>
          </cell>
        </row>
      </sheetData>
      <sheetData sheetId="8202">
        <row r="79">
          <cell r="D79">
            <v>0</v>
          </cell>
        </row>
      </sheetData>
      <sheetData sheetId="8203">
        <row r="79">
          <cell r="D79">
            <v>0</v>
          </cell>
        </row>
      </sheetData>
      <sheetData sheetId="8204">
        <row r="79">
          <cell r="D79">
            <v>0</v>
          </cell>
        </row>
      </sheetData>
      <sheetData sheetId="8205">
        <row r="79">
          <cell r="D79">
            <v>0</v>
          </cell>
        </row>
      </sheetData>
      <sheetData sheetId="8206">
        <row r="79">
          <cell r="D79">
            <v>0</v>
          </cell>
        </row>
      </sheetData>
      <sheetData sheetId="8207">
        <row r="79">
          <cell r="D79">
            <v>0</v>
          </cell>
        </row>
      </sheetData>
      <sheetData sheetId="8208">
        <row r="79">
          <cell r="D79">
            <v>0</v>
          </cell>
        </row>
      </sheetData>
      <sheetData sheetId="8209">
        <row r="79">
          <cell r="D79">
            <v>0</v>
          </cell>
        </row>
      </sheetData>
      <sheetData sheetId="8210">
        <row r="79">
          <cell r="D79">
            <v>0</v>
          </cell>
        </row>
      </sheetData>
      <sheetData sheetId="8211">
        <row r="79">
          <cell r="D79">
            <v>0</v>
          </cell>
        </row>
      </sheetData>
      <sheetData sheetId="8212">
        <row r="79">
          <cell r="D79">
            <v>0</v>
          </cell>
        </row>
      </sheetData>
      <sheetData sheetId="8213">
        <row r="79">
          <cell r="D79">
            <v>0</v>
          </cell>
        </row>
      </sheetData>
      <sheetData sheetId="8214">
        <row r="79">
          <cell r="D79">
            <v>0</v>
          </cell>
        </row>
      </sheetData>
      <sheetData sheetId="8215">
        <row r="79">
          <cell r="D79">
            <v>0</v>
          </cell>
        </row>
      </sheetData>
      <sheetData sheetId="8216">
        <row r="79">
          <cell r="D79">
            <v>0</v>
          </cell>
        </row>
      </sheetData>
      <sheetData sheetId="8217">
        <row r="79">
          <cell r="D79">
            <v>0</v>
          </cell>
        </row>
      </sheetData>
      <sheetData sheetId="8218">
        <row r="79">
          <cell r="D79" t="str">
            <v>HRM</v>
          </cell>
        </row>
      </sheetData>
      <sheetData sheetId="8219">
        <row r="79">
          <cell r="D79" t="str">
            <v>HRM</v>
          </cell>
        </row>
      </sheetData>
      <sheetData sheetId="8220">
        <row r="79">
          <cell r="D79" t="str">
            <v>HRM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>
        <row r="79">
          <cell r="D79">
            <v>0</v>
          </cell>
        </row>
      </sheetData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>
        <row r="79">
          <cell r="D79">
            <v>0</v>
          </cell>
        </row>
      </sheetData>
      <sheetData sheetId="8278">
        <row r="79">
          <cell r="D79">
            <v>0</v>
          </cell>
        </row>
      </sheetData>
      <sheetData sheetId="8279">
        <row r="79">
          <cell r="D79">
            <v>0</v>
          </cell>
        </row>
      </sheetData>
      <sheetData sheetId="8280">
        <row r="79">
          <cell r="D79">
            <v>0</v>
          </cell>
        </row>
      </sheetData>
      <sheetData sheetId="8281">
        <row r="79">
          <cell r="D79">
            <v>0</v>
          </cell>
        </row>
      </sheetData>
      <sheetData sheetId="8282">
        <row r="79">
          <cell r="D79">
            <v>0</v>
          </cell>
        </row>
      </sheetData>
      <sheetData sheetId="8283">
        <row r="79">
          <cell r="D79">
            <v>0</v>
          </cell>
        </row>
      </sheetData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>
        <row r="79">
          <cell r="D79">
            <v>0</v>
          </cell>
        </row>
      </sheetData>
      <sheetData sheetId="8289">
        <row r="79">
          <cell r="D79">
            <v>0</v>
          </cell>
        </row>
      </sheetData>
      <sheetData sheetId="8290">
        <row r="79">
          <cell r="D79">
            <v>0</v>
          </cell>
        </row>
      </sheetData>
      <sheetData sheetId="8291">
        <row r="79">
          <cell r="D79">
            <v>0</v>
          </cell>
        </row>
      </sheetData>
      <sheetData sheetId="8292">
        <row r="79">
          <cell r="D79">
            <v>0</v>
          </cell>
        </row>
      </sheetData>
      <sheetData sheetId="8293">
        <row r="79">
          <cell r="D79">
            <v>0</v>
          </cell>
        </row>
      </sheetData>
      <sheetData sheetId="8294">
        <row r="79">
          <cell r="D79">
            <v>0</v>
          </cell>
        </row>
      </sheetData>
      <sheetData sheetId="8295">
        <row r="79">
          <cell r="D79">
            <v>0</v>
          </cell>
        </row>
      </sheetData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>
        <row r="79">
          <cell r="D79">
            <v>0</v>
          </cell>
        </row>
      </sheetData>
      <sheetData sheetId="8315">
        <row r="79">
          <cell r="D79">
            <v>0</v>
          </cell>
        </row>
      </sheetData>
      <sheetData sheetId="8316">
        <row r="79">
          <cell r="D79">
            <v>0</v>
          </cell>
        </row>
      </sheetData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>
        <row r="79">
          <cell r="D79">
            <v>0</v>
          </cell>
        </row>
      </sheetData>
      <sheetData sheetId="8327">
        <row r="79">
          <cell r="D79">
            <v>0</v>
          </cell>
        </row>
      </sheetData>
      <sheetData sheetId="8328">
        <row r="79">
          <cell r="D79">
            <v>0</v>
          </cell>
        </row>
      </sheetData>
      <sheetData sheetId="8329">
        <row r="79">
          <cell r="D79">
            <v>0</v>
          </cell>
        </row>
      </sheetData>
      <sheetData sheetId="8330">
        <row r="79">
          <cell r="D79">
            <v>0</v>
          </cell>
        </row>
      </sheetData>
      <sheetData sheetId="8331">
        <row r="79">
          <cell r="D79">
            <v>0</v>
          </cell>
        </row>
      </sheetData>
      <sheetData sheetId="8332">
        <row r="79">
          <cell r="D79">
            <v>0</v>
          </cell>
        </row>
      </sheetData>
      <sheetData sheetId="8333">
        <row r="79">
          <cell r="D79">
            <v>0</v>
          </cell>
        </row>
      </sheetData>
      <sheetData sheetId="8334">
        <row r="79">
          <cell r="D79">
            <v>0</v>
          </cell>
        </row>
      </sheetData>
      <sheetData sheetId="8335">
        <row r="79">
          <cell r="D79">
            <v>0</v>
          </cell>
        </row>
      </sheetData>
      <sheetData sheetId="8336">
        <row r="79">
          <cell r="D79">
            <v>0</v>
          </cell>
        </row>
      </sheetData>
      <sheetData sheetId="8337">
        <row r="79">
          <cell r="D79">
            <v>0</v>
          </cell>
        </row>
      </sheetData>
      <sheetData sheetId="8338">
        <row r="79">
          <cell r="D79">
            <v>0</v>
          </cell>
        </row>
      </sheetData>
      <sheetData sheetId="8339">
        <row r="79">
          <cell r="D79">
            <v>0</v>
          </cell>
        </row>
      </sheetData>
      <sheetData sheetId="8340">
        <row r="79">
          <cell r="D79">
            <v>0</v>
          </cell>
        </row>
      </sheetData>
      <sheetData sheetId="8341">
        <row r="79">
          <cell r="D79">
            <v>0</v>
          </cell>
        </row>
      </sheetData>
      <sheetData sheetId="8342">
        <row r="79">
          <cell r="D79">
            <v>0</v>
          </cell>
        </row>
      </sheetData>
      <sheetData sheetId="8343">
        <row r="79">
          <cell r="D79">
            <v>0</v>
          </cell>
        </row>
      </sheetData>
      <sheetData sheetId="8344">
        <row r="79">
          <cell r="D79">
            <v>0</v>
          </cell>
        </row>
      </sheetData>
      <sheetData sheetId="8345">
        <row r="79">
          <cell r="D79">
            <v>0</v>
          </cell>
        </row>
      </sheetData>
      <sheetData sheetId="8346">
        <row r="79">
          <cell r="D79">
            <v>0</v>
          </cell>
        </row>
      </sheetData>
      <sheetData sheetId="8347">
        <row r="79">
          <cell r="D79">
            <v>0</v>
          </cell>
        </row>
      </sheetData>
      <sheetData sheetId="8348">
        <row r="79">
          <cell r="D79">
            <v>0</v>
          </cell>
        </row>
      </sheetData>
      <sheetData sheetId="8349">
        <row r="79">
          <cell r="D79">
            <v>0</v>
          </cell>
        </row>
      </sheetData>
      <sheetData sheetId="8350">
        <row r="79">
          <cell r="D79">
            <v>0</v>
          </cell>
        </row>
      </sheetData>
      <sheetData sheetId="8351">
        <row r="79">
          <cell r="D79">
            <v>0</v>
          </cell>
        </row>
      </sheetData>
      <sheetData sheetId="8352">
        <row r="79">
          <cell r="D79">
            <v>0</v>
          </cell>
        </row>
      </sheetData>
      <sheetData sheetId="8353">
        <row r="79">
          <cell r="D79">
            <v>0</v>
          </cell>
        </row>
      </sheetData>
      <sheetData sheetId="8354">
        <row r="79">
          <cell r="D79">
            <v>0</v>
          </cell>
        </row>
      </sheetData>
      <sheetData sheetId="8355">
        <row r="79">
          <cell r="D79">
            <v>0</v>
          </cell>
        </row>
      </sheetData>
      <sheetData sheetId="8356">
        <row r="79">
          <cell r="D79">
            <v>0</v>
          </cell>
        </row>
      </sheetData>
      <sheetData sheetId="8357">
        <row r="79">
          <cell r="D79">
            <v>0</v>
          </cell>
        </row>
      </sheetData>
      <sheetData sheetId="8358">
        <row r="79">
          <cell r="D79">
            <v>0</v>
          </cell>
        </row>
      </sheetData>
      <sheetData sheetId="8359">
        <row r="79">
          <cell r="D79">
            <v>0</v>
          </cell>
        </row>
      </sheetData>
      <sheetData sheetId="8360">
        <row r="79">
          <cell r="D79">
            <v>0</v>
          </cell>
        </row>
      </sheetData>
      <sheetData sheetId="8361">
        <row r="79">
          <cell r="D79">
            <v>0</v>
          </cell>
        </row>
      </sheetData>
      <sheetData sheetId="8362">
        <row r="79">
          <cell r="D79">
            <v>0</v>
          </cell>
        </row>
      </sheetData>
      <sheetData sheetId="8363">
        <row r="79">
          <cell r="D79">
            <v>0</v>
          </cell>
        </row>
      </sheetData>
      <sheetData sheetId="8364">
        <row r="79">
          <cell r="D79">
            <v>0</v>
          </cell>
        </row>
      </sheetData>
      <sheetData sheetId="8365">
        <row r="79">
          <cell r="D79">
            <v>0</v>
          </cell>
        </row>
      </sheetData>
      <sheetData sheetId="8366">
        <row r="79">
          <cell r="D79">
            <v>0</v>
          </cell>
        </row>
      </sheetData>
      <sheetData sheetId="8367">
        <row r="79">
          <cell r="D79">
            <v>0</v>
          </cell>
        </row>
      </sheetData>
      <sheetData sheetId="8368">
        <row r="79">
          <cell r="D79">
            <v>0</v>
          </cell>
        </row>
      </sheetData>
      <sheetData sheetId="8369">
        <row r="79">
          <cell r="D79">
            <v>0</v>
          </cell>
        </row>
      </sheetData>
      <sheetData sheetId="8370">
        <row r="79">
          <cell r="D79">
            <v>0</v>
          </cell>
        </row>
      </sheetData>
      <sheetData sheetId="8371">
        <row r="79">
          <cell r="D79">
            <v>0</v>
          </cell>
        </row>
      </sheetData>
      <sheetData sheetId="8372">
        <row r="79">
          <cell r="D79">
            <v>0</v>
          </cell>
        </row>
      </sheetData>
      <sheetData sheetId="8373">
        <row r="79">
          <cell r="D79">
            <v>0</v>
          </cell>
        </row>
      </sheetData>
      <sheetData sheetId="8374">
        <row r="79">
          <cell r="D79">
            <v>0</v>
          </cell>
        </row>
      </sheetData>
      <sheetData sheetId="8375">
        <row r="79">
          <cell r="D79">
            <v>0</v>
          </cell>
        </row>
      </sheetData>
      <sheetData sheetId="8376">
        <row r="79">
          <cell r="D79">
            <v>0</v>
          </cell>
        </row>
      </sheetData>
      <sheetData sheetId="8377">
        <row r="79">
          <cell r="D79">
            <v>0</v>
          </cell>
        </row>
      </sheetData>
      <sheetData sheetId="8378">
        <row r="79">
          <cell r="D79">
            <v>0</v>
          </cell>
        </row>
      </sheetData>
      <sheetData sheetId="8379">
        <row r="79">
          <cell r="D79">
            <v>0</v>
          </cell>
        </row>
      </sheetData>
      <sheetData sheetId="8380">
        <row r="79">
          <cell r="D79">
            <v>0</v>
          </cell>
        </row>
      </sheetData>
      <sheetData sheetId="8381">
        <row r="79">
          <cell r="D79">
            <v>0</v>
          </cell>
        </row>
      </sheetData>
      <sheetData sheetId="8382">
        <row r="79">
          <cell r="D79">
            <v>0</v>
          </cell>
        </row>
      </sheetData>
      <sheetData sheetId="8383">
        <row r="79">
          <cell r="D79">
            <v>0</v>
          </cell>
        </row>
      </sheetData>
      <sheetData sheetId="8384">
        <row r="79">
          <cell r="D79">
            <v>0</v>
          </cell>
        </row>
      </sheetData>
      <sheetData sheetId="8385">
        <row r="79">
          <cell r="D79">
            <v>0</v>
          </cell>
        </row>
      </sheetData>
      <sheetData sheetId="8386">
        <row r="79">
          <cell r="D79">
            <v>0</v>
          </cell>
        </row>
      </sheetData>
      <sheetData sheetId="8387">
        <row r="79">
          <cell r="D79">
            <v>0</v>
          </cell>
        </row>
      </sheetData>
      <sheetData sheetId="8388">
        <row r="79">
          <cell r="D79">
            <v>0</v>
          </cell>
        </row>
      </sheetData>
      <sheetData sheetId="8389">
        <row r="79">
          <cell r="D79">
            <v>0</v>
          </cell>
        </row>
      </sheetData>
      <sheetData sheetId="8390">
        <row r="79">
          <cell r="D79">
            <v>0</v>
          </cell>
        </row>
      </sheetData>
      <sheetData sheetId="8391">
        <row r="79">
          <cell r="D79">
            <v>0</v>
          </cell>
        </row>
      </sheetData>
      <sheetData sheetId="8392">
        <row r="79">
          <cell r="D79">
            <v>0</v>
          </cell>
        </row>
      </sheetData>
      <sheetData sheetId="8393">
        <row r="79">
          <cell r="D79">
            <v>0</v>
          </cell>
        </row>
      </sheetData>
      <sheetData sheetId="8394">
        <row r="79">
          <cell r="D79">
            <v>0</v>
          </cell>
        </row>
      </sheetData>
      <sheetData sheetId="8395">
        <row r="79">
          <cell r="D79">
            <v>0</v>
          </cell>
        </row>
      </sheetData>
      <sheetData sheetId="8396">
        <row r="79">
          <cell r="D79">
            <v>0</v>
          </cell>
        </row>
      </sheetData>
      <sheetData sheetId="8397">
        <row r="79">
          <cell r="D79">
            <v>0</v>
          </cell>
        </row>
      </sheetData>
      <sheetData sheetId="8398">
        <row r="79">
          <cell r="D79">
            <v>0</v>
          </cell>
        </row>
      </sheetData>
      <sheetData sheetId="8399">
        <row r="79">
          <cell r="D79">
            <v>0</v>
          </cell>
        </row>
      </sheetData>
      <sheetData sheetId="8400">
        <row r="79">
          <cell r="D79">
            <v>0</v>
          </cell>
        </row>
      </sheetData>
      <sheetData sheetId="8401">
        <row r="79">
          <cell r="D79">
            <v>0</v>
          </cell>
        </row>
      </sheetData>
      <sheetData sheetId="8402">
        <row r="79">
          <cell r="D79">
            <v>0</v>
          </cell>
        </row>
      </sheetData>
      <sheetData sheetId="8403">
        <row r="79">
          <cell r="D79">
            <v>0</v>
          </cell>
        </row>
      </sheetData>
      <sheetData sheetId="8404">
        <row r="79">
          <cell r="D79">
            <v>0</v>
          </cell>
        </row>
      </sheetData>
      <sheetData sheetId="8405">
        <row r="79">
          <cell r="D79">
            <v>0</v>
          </cell>
        </row>
      </sheetData>
      <sheetData sheetId="8406">
        <row r="79">
          <cell r="D79">
            <v>0</v>
          </cell>
        </row>
      </sheetData>
      <sheetData sheetId="8407">
        <row r="79">
          <cell r="D79">
            <v>0</v>
          </cell>
        </row>
      </sheetData>
      <sheetData sheetId="8408">
        <row r="79">
          <cell r="D79">
            <v>0</v>
          </cell>
        </row>
      </sheetData>
      <sheetData sheetId="8409">
        <row r="79">
          <cell r="D79">
            <v>0</v>
          </cell>
        </row>
      </sheetData>
      <sheetData sheetId="8410">
        <row r="79">
          <cell r="D79">
            <v>0</v>
          </cell>
        </row>
      </sheetData>
      <sheetData sheetId="8411">
        <row r="79">
          <cell r="D79">
            <v>0</v>
          </cell>
        </row>
      </sheetData>
      <sheetData sheetId="8412">
        <row r="79">
          <cell r="D79">
            <v>0</v>
          </cell>
        </row>
      </sheetData>
      <sheetData sheetId="8413">
        <row r="79">
          <cell r="D79">
            <v>0</v>
          </cell>
        </row>
      </sheetData>
      <sheetData sheetId="8414">
        <row r="79">
          <cell r="D79">
            <v>0</v>
          </cell>
        </row>
      </sheetData>
      <sheetData sheetId="8415">
        <row r="79">
          <cell r="D79">
            <v>0</v>
          </cell>
        </row>
      </sheetData>
      <sheetData sheetId="8416">
        <row r="79">
          <cell r="D79">
            <v>0</v>
          </cell>
        </row>
      </sheetData>
      <sheetData sheetId="8417">
        <row r="79">
          <cell r="D79">
            <v>0</v>
          </cell>
        </row>
      </sheetData>
      <sheetData sheetId="8418">
        <row r="79">
          <cell r="D79">
            <v>0</v>
          </cell>
        </row>
      </sheetData>
      <sheetData sheetId="8419">
        <row r="79">
          <cell r="D79">
            <v>0</v>
          </cell>
        </row>
      </sheetData>
      <sheetData sheetId="8420">
        <row r="79">
          <cell r="D79">
            <v>0</v>
          </cell>
        </row>
      </sheetData>
      <sheetData sheetId="8421">
        <row r="79">
          <cell r="D79">
            <v>0</v>
          </cell>
        </row>
      </sheetData>
      <sheetData sheetId="8422">
        <row r="79">
          <cell r="D79">
            <v>0</v>
          </cell>
        </row>
      </sheetData>
      <sheetData sheetId="8423">
        <row r="79">
          <cell r="D79">
            <v>0</v>
          </cell>
        </row>
      </sheetData>
      <sheetData sheetId="8424">
        <row r="79">
          <cell r="D79">
            <v>0</v>
          </cell>
        </row>
      </sheetData>
      <sheetData sheetId="8425">
        <row r="79">
          <cell r="D79">
            <v>0</v>
          </cell>
        </row>
      </sheetData>
      <sheetData sheetId="8426">
        <row r="79">
          <cell r="D79">
            <v>0</v>
          </cell>
        </row>
      </sheetData>
      <sheetData sheetId="8427">
        <row r="79">
          <cell r="D79">
            <v>0</v>
          </cell>
        </row>
      </sheetData>
      <sheetData sheetId="8428">
        <row r="79">
          <cell r="D79">
            <v>0</v>
          </cell>
        </row>
      </sheetData>
      <sheetData sheetId="8429">
        <row r="79">
          <cell r="D79">
            <v>0</v>
          </cell>
        </row>
      </sheetData>
      <sheetData sheetId="8430">
        <row r="79">
          <cell r="D79">
            <v>0</v>
          </cell>
        </row>
      </sheetData>
      <sheetData sheetId="8431">
        <row r="79">
          <cell r="D79">
            <v>0</v>
          </cell>
        </row>
      </sheetData>
      <sheetData sheetId="8432">
        <row r="79">
          <cell r="D79">
            <v>0</v>
          </cell>
        </row>
      </sheetData>
      <sheetData sheetId="8433">
        <row r="79">
          <cell r="D79">
            <v>0</v>
          </cell>
        </row>
      </sheetData>
      <sheetData sheetId="8434">
        <row r="79">
          <cell r="D79">
            <v>0</v>
          </cell>
        </row>
      </sheetData>
      <sheetData sheetId="8435">
        <row r="79">
          <cell r="D79">
            <v>0</v>
          </cell>
        </row>
      </sheetData>
      <sheetData sheetId="8436">
        <row r="79">
          <cell r="D79">
            <v>0</v>
          </cell>
        </row>
      </sheetData>
      <sheetData sheetId="8437">
        <row r="79">
          <cell r="D79">
            <v>0</v>
          </cell>
        </row>
      </sheetData>
      <sheetData sheetId="8438">
        <row r="79">
          <cell r="D79">
            <v>0</v>
          </cell>
        </row>
      </sheetData>
      <sheetData sheetId="8439">
        <row r="79">
          <cell r="D79">
            <v>0</v>
          </cell>
        </row>
      </sheetData>
      <sheetData sheetId="8440">
        <row r="79">
          <cell r="D79">
            <v>0</v>
          </cell>
        </row>
      </sheetData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>
        <row r="79">
          <cell r="D79">
            <v>0</v>
          </cell>
        </row>
      </sheetData>
      <sheetData sheetId="8448">
        <row r="79">
          <cell r="D79">
            <v>0</v>
          </cell>
        </row>
      </sheetData>
      <sheetData sheetId="8449">
        <row r="79">
          <cell r="D79">
            <v>0</v>
          </cell>
        </row>
      </sheetData>
      <sheetData sheetId="8450">
        <row r="79">
          <cell r="D79">
            <v>0</v>
          </cell>
        </row>
      </sheetData>
      <sheetData sheetId="8451">
        <row r="79">
          <cell r="D79">
            <v>0</v>
          </cell>
        </row>
      </sheetData>
      <sheetData sheetId="8452">
        <row r="79">
          <cell r="D79">
            <v>0</v>
          </cell>
        </row>
      </sheetData>
      <sheetData sheetId="8453">
        <row r="79">
          <cell r="D79">
            <v>0</v>
          </cell>
        </row>
      </sheetData>
      <sheetData sheetId="8454">
        <row r="79">
          <cell r="D79">
            <v>0</v>
          </cell>
        </row>
      </sheetData>
      <sheetData sheetId="8455">
        <row r="79">
          <cell r="D79">
            <v>0</v>
          </cell>
        </row>
      </sheetData>
      <sheetData sheetId="8456">
        <row r="79">
          <cell r="D79">
            <v>0</v>
          </cell>
        </row>
      </sheetData>
      <sheetData sheetId="8457">
        <row r="79">
          <cell r="D79">
            <v>0</v>
          </cell>
        </row>
      </sheetData>
      <sheetData sheetId="8458">
        <row r="79">
          <cell r="D79">
            <v>0</v>
          </cell>
        </row>
      </sheetData>
      <sheetData sheetId="8459">
        <row r="79">
          <cell r="D79">
            <v>0</v>
          </cell>
        </row>
      </sheetData>
      <sheetData sheetId="8460">
        <row r="79">
          <cell r="D79">
            <v>0</v>
          </cell>
        </row>
      </sheetData>
      <sheetData sheetId="8461">
        <row r="79">
          <cell r="D79">
            <v>0</v>
          </cell>
        </row>
      </sheetData>
      <sheetData sheetId="8462">
        <row r="79">
          <cell r="D79">
            <v>0</v>
          </cell>
        </row>
      </sheetData>
      <sheetData sheetId="8463">
        <row r="79">
          <cell r="D79">
            <v>0</v>
          </cell>
        </row>
      </sheetData>
      <sheetData sheetId="8464">
        <row r="79">
          <cell r="D79">
            <v>0</v>
          </cell>
        </row>
      </sheetData>
      <sheetData sheetId="8465">
        <row r="79">
          <cell r="D79">
            <v>0</v>
          </cell>
        </row>
      </sheetData>
      <sheetData sheetId="8466">
        <row r="79">
          <cell r="D79">
            <v>0</v>
          </cell>
        </row>
      </sheetData>
      <sheetData sheetId="8467">
        <row r="79">
          <cell r="D79">
            <v>0</v>
          </cell>
        </row>
      </sheetData>
      <sheetData sheetId="8468">
        <row r="79">
          <cell r="D79">
            <v>0</v>
          </cell>
        </row>
      </sheetData>
      <sheetData sheetId="8469">
        <row r="79">
          <cell r="D79">
            <v>0</v>
          </cell>
        </row>
      </sheetData>
      <sheetData sheetId="8470">
        <row r="79">
          <cell r="D79">
            <v>0</v>
          </cell>
        </row>
      </sheetData>
      <sheetData sheetId="8471">
        <row r="79">
          <cell r="D79">
            <v>0</v>
          </cell>
        </row>
      </sheetData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>
        <row r="79">
          <cell r="D79">
            <v>0</v>
          </cell>
        </row>
      </sheetData>
      <sheetData sheetId="8475">
        <row r="79">
          <cell r="D79">
            <v>0</v>
          </cell>
        </row>
      </sheetData>
      <sheetData sheetId="8476">
        <row r="79">
          <cell r="D79">
            <v>0</v>
          </cell>
        </row>
      </sheetData>
      <sheetData sheetId="8477">
        <row r="79">
          <cell r="D79">
            <v>0</v>
          </cell>
        </row>
      </sheetData>
      <sheetData sheetId="8478">
        <row r="79">
          <cell r="D79">
            <v>0</v>
          </cell>
        </row>
      </sheetData>
      <sheetData sheetId="8479">
        <row r="79">
          <cell r="D79">
            <v>0</v>
          </cell>
        </row>
      </sheetData>
      <sheetData sheetId="8480">
        <row r="79">
          <cell r="D79">
            <v>0</v>
          </cell>
        </row>
      </sheetData>
      <sheetData sheetId="8481">
        <row r="79">
          <cell r="D79">
            <v>0</v>
          </cell>
        </row>
      </sheetData>
      <sheetData sheetId="8482">
        <row r="79">
          <cell r="D79">
            <v>0</v>
          </cell>
        </row>
      </sheetData>
      <sheetData sheetId="8483">
        <row r="79">
          <cell r="D79">
            <v>0</v>
          </cell>
        </row>
      </sheetData>
      <sheetData sheetId="8484">
        <row r="79">
          <cell r="D79">
            <v>0</v>
          </cell>
        </row>
      </sheetData>
      <sheetData sheetId="8485">
        <row r="79">
          <cell r="D79">
            <v>0</v>
          </cell>
        </row>
      </sheetData>
      <sheetData sheetId="8486">
        <row r="79">
          <cell r="D79">
            <v>0</v>
          </cell>
        </row>
      </sheetData>
      <sheetData sheetId="8487">
        <row r="79">
          <cell r="D79">
            <v>0</v>
          </cell>
        </row>
      </sheetData>
      <sheetData sheetId="8488">
        <row r="79">
          <cell r="D79">
            <v>0</v>
          </cell>
        </row>
      </sheetData>
      <sheetData sheetId="8489">
        <row r="79">
          <cell r="D79">
            <v>0</v>
          </cell>
        </row>
      </sheetData>
      <sheetData sheetId="8490">
        <row r="79">
          <cell r="D79">
            <v>0</v>
          </cell>
        </row>
      </sheetData>
      <sheetData sheetId="8491">
        <row r="79">
          <cell r="D79">
            <v>0</v>
          </cell>
        </row>
      </sheetData>
      <sheetData sheetId="8492">
        <row r="79">
          <cell r="D79">
            <v>0</v>
          </cell>
        </row>
      </sheetData>
      <sheetData sheetId="8493">
        <row r="79">
          <cell r="D79">
            <v>0</v>
          </cell>
        </row>
      </sheetData>
      <sheetData sheetId="8494">
        <row r="79">
          <cell r="D79">
            <v>0</v>
          </cell>
        </row>
      </sheetData>
      <sheetData sheetId="8495">
        <row r="79">
          <cell r="D79">
            <v>0</v>
          </cell>
        </row>
      </sheetData>
      <sheetData sheetId="8496">
        <row r="79">
          <cell r="D79">
            <v>0</v>
          </cell>
        </row>
      </sheetData>
      <sheetData sheetId="8497">
        <row r="79">
          <cell r="D79">
            <v>0</v>
          </cell>
        </row>
      </sheetData>
      <sheetData sheetId="8498">
        <row r="79">
          <cell r="D79">
            <v>0</v>
          </cell>
        </row>
      </sheetData>
      <sheetData sheetId="8499">
        <row r="79">
          <cell r="D79">
            <v>0</v>
          </cell>
        </row>
      </sheetData>
      <sheetData sheetId="8500">
        <row r="79">
          <cell r="D79">
            <v>0</v>
          </cell>
        </row>
      </sheetData>
      <sheetData sheetId="8501">
        <row r="79">
          <cell r="D79">
            <v>0</v>
          </cell>
        </row>
      </sheetData>
      <sheetData sheetId="8502">
        <row r="79">
          <cell r="D79">
            <v>0</v>
          </cell>
        </row>
      </sheetData>
      <sheetData sheetId="8503">
        <row r="79">
          <cell r="D79">
            <v>0</v>
          </cell>
        </row>
      </sheetData>
      <sheetData sheetId="8504">
        <row r="79">
          <cell r="D79">
            <v>0</v>
          </cell>
        </row>
      </sheetData>
      <sheetData sheetId="8505">
        <row r="79">
          <cell r="D79">
            <v>0</v>
          </cell>
        </row>
      </sheetData>
      <sheetData sheetId="8506">
        <row r="79">
          <cell r="D79">
            <v>0</v>
          </cell>
        </row>
      </sheetData>
      <sheetData sheetId="8507">
        <row r="79">
          <cell r="D79">
            <v>0</v>
          </cell>
        </row>
      </sheetData>
      <sheetData sheetId="8508">
        <row r="79">
          <cell r="D79">
            <v>0</v>
          </cell>
        </row>
      </sheetData>
      <sheetData sheetId="8509">
        <row r="79">
          <cell r="D79">
            <v>0</v>
          </cell>
        </row>
      </sheetData>
      <sheetData sheetId="8510">
        <row r="79">
          <cell r="D79">
            <v>0</v>
          </cell>
        </row>
      </sheetData>
      <sheetData sheetId="8511">
        <row r="79">
          <cell r="D79">
            <v>0</v>
          </cell>
        </row>
      </sheetData>
      <sheetData sheetId="8512">
        <row r="79">
          <cell r="D79">
            <v>0</v>
          </cell>
        </row>
      </sheetData>
      <sheetData sheetId="8513">
        <row r="79">
          <cell r="D79">
            <v>0</v>
          </cell>
        </row>
      </sheetData>
      <sheetData sheetId="8514">
        <row r="79">
          <cell r="D79">
            <v>0</v>
          </cell>
        </row>
      </sheetData>
      <sheetData sheetId="8515">
        <row r="79">
          <cell r="D79">
            <v>0</v>
          </cell>
        </row>
      </sheetData>
      <sheetData sheetId="8516">
        <row r="79">
          <cell r="D79">
            <v>0</v>
          </cell>
        </row>
      </sheetData>
      <sheetData sheetId="8517">
        <row r="79">
          <cell r="D79">
            <v>0</v>
          </cell>
        </row>
      </sheetData>
      <sheetData sheetId="8518">
        <row r="79">
          <cell r="D79">
            <v>0</v>
          </cell>
        </row>
      </sheetData>
      <sheetData sheetId="8519">
        <row r="79">
          <cell r="D79">
            <v>0</v>
          </cell>
        </row>
      </sheetData>
      <sheetData sheetId="8520">
        <row r="79">
          <cell r="D79">
            <v>0</v>
          </cell>
        </row>
      </sheetData>
      <sheetData sheetId="8521">
        <row r="79">
          <cell r="D79">
            <v>0</v>
          </cell>
        </row>
      </sheetData>
      <sheetData sheetId="8522">
        <row r="79">
          <cell r="D79">
            <v>0</v>
          </cell>
        </row>
      </sheetData>
      <sheetData sheetId="8523">
        <row r="79">
          <cell r="D79">
            <v>0</v>
          </cell>
        </row>
      </sheetData>
      <sheetData sheetId="8524">
        <row r="79">
          <cell r="D79">
            <v>0</v>
          </cell>
        </row>
      </sheetData>
      <sheetData sheetId="8525">
        <row r="79">
          <cell r="D79">
            <v>0</v>
          </cell>
        </row>
      </sheetData>
      <sheetData sheetId="8526">
        <row r="79">
          <cell r="D79">
            <v>0</v>
          </cell>
        </row>
      </sheetData>
      <sheetData sheetId="8527">
        <row r="79">
          <cell r="D79">
            <v>0</v>
          </cell>
        </row>
      </sheetData>
      <sheetData sheetId="8528">
        <row r="79">
          <cell r="D79">
            <v>0</v>
          </cell>
        </row>
      </sheetData>
      <sheetData sheetId="8529">
        <row r="79">
          <cell r="D79">
            <v>0</v>
          </cell>
        </row>
      </sheetData>
      <sheetData sheetId="8530">
        <row r="79">
          <cell r="D79">
            <v>0</v>
          </cell>
        </row>
      </sheetData>
      <sheetData sheetId="8531">
        <row r="79">
          <cell r="D79">
            <v>0</v>
          </cell>
        </row>
      </sheetData>
      <sheetData sheetId="8532">
        <row r="79">
          <cell r="D79">
            <v>0</v>
          </cell>
        </row>
      </sheetData>
      <sheetData sheetId="8533">
        <row r="79">
          <cell r="D79">
            <v>0</v>
          </cell>
        </row>
      </sheetData>
      <sheetData sheetId="8534">
        <row r="79">
          <cell r="D79">
            <v>0</v>
          </cell>
        </row>
      </sheetData>
      <sheetData sheetId="8535">
        <row r="79">
          <cell r="D79">
            <v>0</v>
          </cell>
        </row>
      </sheetData>
      <sheetData sheetId="8536">
        <row r="79">
          <cell r="D79">
            <v>0</v>
          </cell>
        </row>
      </sheetData>
      <sheetData sheetId="8537">
        <row r="79">
          <cell r="D79">
            <v>0</v>
          </cell>
        </row>
      </sheetData>
      <sheetData sheetId="8538">
        <row r="79">
          <cell r="D79">
            <v>0</v>
          </cell>
        </row>
      </sheetData>
      <sheetData sheetId="8539">
        <row r="79">
          <cell r="D79">
            <v>0</v>
          </cell>
        </row>
      </sheetData>
      <sheetData sheetId="8540">
        <row r="79">
          <cell r="D79">
            <v>0</v>
          </cell>
        </row>
      </sheetData>
      <sheetData sheetId="8541">
        <row r="79">
          <cell r="D79">
            <v>0</v>
          </cell>
        </row>
      </sheetData>
      <sheetData sheetId="8542">
        <row r="79">
          <cell r="D79">
            <v>0</v>
          </cell>
        </row>
      </sheetData>
      <sheetData sheetId="8543">
        <row r="79">
          <cell r="D79">
            <v>0</v>
          </cell>
        </row>
      </sheetData>
      <sheetData sheetId="8544">
        <row r="79">
          <cell r="D79">
            <v>0</v>
          </cell>
        </row>
      </sheetData>
      <sheetData sheetId="8545">
        <row r="79">
          <cell r="D79">
            <v>0</v>
          </cell>
        </row>
      </sheetData>
      <sheetData sheetId="8546">
        <row r="79">
          <cell r="D79">
            <v>0</v>
          </cell>
        </row>
      </sheetData>
      <sheetData sheetId="8547">
        <row r="79">
          <cell r="D79">
            <v>0</v>
          </cell>
        </row>
      </sheetData>
      <sheetData sheetId="8548">
        <row r="79">
          <cell r="D79">
            <v>0</v>
          </cell>
        </row>
      </sheetData>
      <sheetData sheetId="8549">
        <row r="79">
          <cell r="D79">
            <v>0</v>
          </cell>
        </row>
      </sheetData>
      <sheetData sheetId="8550">
        <row r="79">
          <cell r="D79">
            <v>0</v>
          </cell>
        </row>
      </sheetData>
      <sheetData sheetId="8551">
        <row r="79">
          <cell r="D79">
            <v>0</v>
          </cell>
        </row>
      </sheetData>
      <sheetData sheetId="8552">
        <row r="79">
          <cell r="D79">
            <v>0</v>
          </cell>
        </row>
      </sheetData>
      <sheetData sheetId="8553">
        <row r="79">
          <cell r="D79">
            <v>0</v>
          </cell>
        </row>
      </sheetData>
      <sheetData sheetId="8554">
        <row r="79">
          <cell r="D79">
            <v>0</v>
          </cell>
        </row>
      </sheetData>
      <sheetData sheetId="8555">
        <row r="79">
          <cell r="D79">
            <v>0</v>
          </cell>
        </row>
      </sheetData>
      <sheetData sheetId="8556">
        <row r="79">
          <cell r="D79">
            <v>0</v>
          </cell>
        </row>
      </sheetData>
      <sheetData sheetId="8557">
        <row r="79">
          <cell r="D79">
            <v>0</v>
          </cell>
        </row>
      </sheetData>
      <sheetData sheetId="8558">
        <row r="79">
          <cell r="D79">
            <v>0</v>
          </cell>
        </row>
      </sheetData>
      <sheetData sheetId="8559">
        <row r="79">
          <cell r="D79" t="str">
            <v>HRM</v>
          </cell>
        </row>
      </sheetData>
      <sheetData sheetId="8560">
        <row r="79">
          <cell r="D79" t="str">
            <v>HRM</v>
          </cell>
        </row>
      </sheetData>
      <sheetData sheetId="8561">
        <row r="79">
          <cell r="D79" t="str">
            <v>HRM</v>
          </cell>
        </row>
      </sheetData>
      <sheetData sheetId="8562">
        <row r="79">
          <cell r="D79" t="str">
            <v>HRM</v>
          </cell>
        </row>
      </sheetData>
      <sheetData sheetId="8563">
        <row r="79">
          <cell r="D79">
            <v>0</v>
          </cell>
        </row>
      </sheetData>
      <sheetData sheetId="8564">
        <row r="79">
          <cell r="D79">
            <v>0</v>
          </cell>
        </row>
      </sheetData>
      <sheetData sheetId="8565">
        <row r="79">
          <cell r="D79">
            <v>0</v>
          </cell>
        </row>
      </sheetData>
      <sheetData sheetId="8566">
        <row r="79">
          <cell r="D79">
            <v>0</v>
          </cell>
        </row>
      </sheetData>
      <sheetData sheetId="8567">
        <row r="79">
          <cell r="D79">
            <v>0</v>
          </cell>
        </row>
      </sheetData>
      <sheetData sheetId="8568">
        <row r="79">
          <cell r="D79" t="str">
            <v>HRM</v>
          </cell>
        </row>
      </sheetData>
      <sheetData sheetId="8569">
        <row r="79">
          <cell r="D79" t="str">
            <v>HRM</v>
          </cell>
        </row>
      </sheetData>
      <sheetData sheetId="8570">
        <row r="79">
          <cell r="D79">
            <v>0</v>
          </cell>
        </row>
      </sheetData>
      <sheetData sheetId="8571">
        <row r="79">
          <cell r="D79">
            <v>0</v>
          </cell>
        </row>
      </sheetData>
      <sheetData sheetId="8572">
        <row r="79">
          <cell r="D79" t="str">
            <v>HRM</v>
          </cell>
        </row>
      </sheetData>
      <sheetData sheetId="8573">
        <row r="79">
          <cell r="D79">
            <v>0</v>
          </cell>
        </row>
      </sheetData>
      <sheetData sheetId="8574">
        <row r="79">
          <cell r="D79">
            <v>0</v>
          </cell>
        </row>
      </sheetData>
      <sheetData sheetId="8575">
        <row r="79">
          <cell r="D79" t="str">
            <v>HRM</v>
          </cell>
        </row>
      </sheetData>
      <sheetData sheetId="8576">
        <row r="79">
          <cell r="D79">
            <v>0</v>
          </cell>
        </row>
      </sheetData>
      <sheetData sheetId="8577">
        <row r="79">
          <cell r="D79">
            <v>0</v>
          </cell>
        </row>
      </sheetData>
      <sheetData sheetId="8578">
        <row r="79">
          <cell r="D79">
            <v>0</v>
          </cell>
        </row>
      </sheetData>
      <sheetData sheetId="8579">
        <row r="79">
          <cell r="D79">
            <v>0</v>
          </cell>
        </row>
      </sheetData>
      <sheetData sheetId="8580">
        <row r="79">
          <cell r="D79">
            <v>0</v>
          </cell>
        </row>
      </sheetData>
      <sheetData sheetId="8581">
        <row r="79">
          <cell r="D79">
            <v>0</v>
          </cell>
        </row>
      </sheetData>
      <sheetData sheetId="8582">
        <row r="79">
          <cell r="D79">
            <v>0</v>
          </cell>
        </row>
      </sheetData>
      <sheetData sheetId="8583">
        <row r="79">
          <cell r="D79">
            <v>0</v>
          </cell>
        </row>
      </sheetData>
      <sheetData sheetId="8584">
        <row r="79">
          <cell r="D79">
            <v>0</v>
          </cell>
        </row>
      </sheetData>
      <sheetData sheetId="8585">
        <row r="79">
          <cell r="D79">
            <v>0</v>
          </cell>
        </row>
      </sheetData>
      <sheetData sheetId="8586">
        <row r="79">
          <cell r="D79">
            <v>0</v>
          </cell>
        </row>
      </sheetData>
      <sheetData sheetId="8587">
        <row r="79">
          <cell r="D79">
            <v>0</v>
          </cell>
        </row>
      </sheetData>
      <sheetData sheetId="8588">
        <row r="79">
          <cell r="D79">
            <v>0</v>
          </cell>
        </row>
      </sheetData>
      <sheetData sheetId="8589">
        <row r="79">
          <cell r="D79">
            <v>0</v>
          </cell>
        </row>
      </sheetData>
      <sheetData sheetId="8590">
        <row r="79">
          <cell r="D79">
            <v>0</v>
          </cell>
        </row>
      </sheetData>
      <sheetData sheetId="8591">
        <row r="79">
          <cell r="D79">
            <v>0</v>
          </cell>
        </row>
      </sheetData>
      <sheetData sheetId="8592">
        <row r="79">
          <cell r="D79">
            <v>0</v>
          </cell>
        </row>
      </sheetData>
      <sheetData sheetId="8593" refreshError="1"/>
      <sheetData sheetId="8594" refreshError="1"/>
      <sheetData sheetId="8595">
        <row r="79">
          <cell r="D79">
            <v>0</v>
          </cell>
        </row>
      </sheetData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>
        <row r="79">
          <cell r="D79">
            <v>0</v>
          </cell>
        </row>
      </sheetData>
      <sheetData sheetId="8605">
        <row r="79">
          <cell r="D79">
            <v>0</v>
          </cell>
        </row>
      </sheetData>
      <sheetData sheetId="8606">
        <row r="79">
          <cell r="D79">
            <v>0</v>
          </cell>
        </row>
      </sheetData>
      <sheetData sheetId="8607">
        <row r="79">
          <cell r="D79">
            <v>0</v>
          </cell>
        </row>
      </sheetData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>
        <row r="79">
          <cell r="D79">
            <v>0</v>
          </cell>
        </row>
      </sheetData>
      <sheetData sheetId="8638">
        <row r="79">
          <cell r="D79">
            <v>0</v>
          </cell>
        </row>
      </sheetData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>
        <row r="79">
          <cell r="D79">
            <v>0</v>
          </cell>
        </row>
      </sheetData>
      <sheetData sheetId="8712"/>
      <sheetData sheetId="8713">
        <row r="79">
          <cell r="D79" t="str">
            <v>HRM</v>
          </cell>
        </row>
      </sheetData>
      <sheetData sheetId="8714">
        <row r="79">
          <cell r="D79" t="str">
            <v>HRM</v>
          </cell>
        </row>
      </sheetData>
      <sheetData sheetId="8715">
        <row r="79">
          <cell r="D79" t="str">
            <v>HRM</v>
          </cell>
        </row>
      </sheetData>
      <sheetData sheetId="8716"/>
      <sheetData sheetId="8717"/>
      <sheetData sheetId="8718"/>
      <sheetData sheetId="8719"/>
      <sheetData sheetId="8720">
        <row r="79">
          <cell r="D79">
            <v>0</v>
          </cell>
        </row>
      </sheetData>
      <sheetData sheetId="8721">
        <row r="79">
          <cell r="D79">
            <v>0</v>
          </cell>
        </row>
      </sheetData>
      <sheetData sheetId="8722"/>
      <sheetData sheetId="8723"/>
      <sheetData sheetId="8724"/>
      <sheetData sheetId="8725"/>
      <sheetData sheetId="8726"/>
      <sheetData sheetId="8727"/>
      <sheetData sheetId="8728"/>
      <sheetData sheetId="8729">
        <row r="79">
          <cell r="D79">
            <v>0</v>
          </cell>
        </row>
      </sheetData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>
        <row r="79">
          <cell r="D79" t="str">
            <v>HRM</v>
          </cell>
        </row>
      </sheetData>
      <sheetData sheetId="8744">
        <row r="79">
          <cell r="D79" t="str">
            <v>HRM</v>
          </cell>
        </row>
      </sheetData>
      <sheetData sheetId="8745">
        <row r="79">
          <cell r="D79" t="str">
            <v>HRM</v>
          </cell>
        </row>
      </sheetData>
      <sheetData sheetId="8746"/>
      <sheetData sheetId="8747"/>
      <sheetData sheetId="8748"/>
      <sheetData sheetId="8749"/>
      <sheetData sheetId="8750">
        <row r="79">
          <cell r="D79">
            <v>0</v>
          </cell>
        </row>
      </sheetData>
      <sheetData sheetId="8751">
        <row r="79">
          <cell r="D79">
            <v>0</v>
          </cell>
        </row>
      </sheetData>
      <sheetData sheetId="8752"/>
      <sheetData sheetId="8753"/>
      <sheetData sheetId="8754"/>
      <sheetData sheetId="8755"/>
      <sheetData sheetId="8756">
        <row r="79">
          <cell r="D79">
            <v>0</v>
          </cell>
        </row>
      </sheetData>
      <sheetData sheetId="8757">
        <row r="79">
          <cell r="D79">
            <v>0</v>
          </cell>
        </row>
      </sheetData>
      <sheetData sheetId="8758"/>
      <sheetData sheetId="8759"/>
      <sheetData sheetId="8760"/>
      <sheetData sheetId="8761"/>
      <sheetData sheetId="8762"/>
      <sheetData sheetId="8763" refreshError="1"/>
      <sheetData sheetId="8764">
        <row r="79">
          <cell r="D79" t="str">
            <v>HRM</v>
          </cell>
        </row>
      </sheetData>
      <sheetData sheetId="8765">
        <row r="79">
          <cell r="D79" t="str">
            <v>HRM</v>
          </cell>
        </row>
      </sheetData>
      <sheetData sheetId="8766">
        <row r="79">
          <cell r="D79" t="str">
            <v>HRM</v>
          </cell>
        </row>
      </sheetData>
      <sheetData sheetId="8767"/>
      <sheetData sheetId="8768"/>
      <sheetData sheetId="8769">
        <row r="79">
          <cell r="D79">
            <v>0</v>
          </cell>
        </row>
      </sheetData>
      <sheetData sheetId="8770"/>
      <sheetData sheetId="8771"/>
      <sheetData sheetId="8772"/>
      <sheetData sheetId="8773"/>
      <sheetData sheetId="8774"/>
      <sheetData sheetId="8775"/>
      <sheetData sheetId="8776" refreshError="1"/>
      <sheetData sheetId="877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>
        <row r="79">
          <cell r="D79">
            <v>0</v>
          </cell>
        </row>
      </sheetData>
      <sheetData sheetId="8789" refreshError="1"/>
      <sheetData sheetId="8790">
        <row r="79">
          <cell r="D79">
            <v>0</v>
          </cell>
        </row>
      </sheetData>
      <sheetData sheetId="8791">
        <row r="79">
          <cell r="D79">
            <v>0</v>
          </cell>
        </row>
      </sheetData>
      <sheetData sheetId="8792">
        <row r="79">
          <cell r="D79">
            <v>0</v>
          </cell>
        </row>
      </sheetData>
      <sheetData sheetId="8793">
        <row r="79">
          <cell r="D79">
            <v>0</v>
          </cell>
        </row>
      </sheetData>
      <sheetData sheetId="8794">
        <row r="79">
          <cell r="D79">
            <v>0</v>
          </cell>
        </row>
      </sheetData>
      <sheetData sheetId="8795">
        <row r="79">
          <cell r="D79">
            <v>0</v>
          </cell>
        </row>
      </sheetData>
      <sheetData sheetId="8796">
        <row r="79">
          <cell r="D79">
            <v>0</v>
          </cell>
        </row>
      </sheetData>
      <sheetData sheetId="8797">
        <row r="79">
          <cell r="D79">
            <v>0</v>
          </cell>
        </row>
      </sheetData>
      <sheetData sheetId="8798">
        <row r="79">
          <cell r="D79">
            <v>0</v>
          </cell>
        </row>
      </sheetData>
      <sheetData sheetId="8799">
        <row r="79">
          <cell r="D79">
            <v>0</v>
          </cell>
        </row>
      </sheetData>
      <sheetData sheetId="8800">
        <row r="79">
          <cell r="D79">
            <v>0</v>
          </cell>
        </row>
      </sheetData>
      <sheetData sheetId="8801">
        <row r="79">
          <cell r="D79">
            <v>0</v>
          </cell>
        </row>
      </sheetData>
      <sheetData sheetId="8802">
        <row r="79">
          <cell r="D79">
            <v>0</v>
          </cell>
        </row>
      </sheetData>
      <sheetData sheetId="8803">
        <row r="79">
          <cell r="D79">
            <v>0</v>
          </cell>
        </row>
      </sheetData>
      <sheetData sheetId="8804">
        <row r="79">
          <cell r="D79">
            <v>0</v>
          </cell>
        </row>
      </sheetData>
      <sheetData sheetId="8805" refreshError="1"/>
      <sheetData sheetId="8806">
        <row r="79">
          <cell r="D79" t="str">
            <v>HRM</v>
          </cell>
        </row>
      </sheetData>
      <sheetData sheetId="8807">
        <row r="79">
          <cell r="D79" t="str">
            <v>HRM</v>
          </cell>
        </row>
      </sheetData>
      <sheetData sheetId="8808" refreshError="1"/>
      <sheetData sheetId="8809" refreshError="1"/>
      <sheetData sheetId="8810" refreshError="1"/>
      <sheetData sheetId="8811"/>
      <sheetData sheetId="8812" refreshError="1"/>
      <sheetData sheetId="8813"/>
      <sheetData sheetId="8814"/>
      <sheetData sheetId="8815" refreshError="1"/>
      <sheetData sheetId="8816"/>
      <sheetData sheetId="8817"/>
      <sheetData sheetId="8818"/>
      <sheetData sheetId="8819"/>
      <sheetData sheetId="8820"/>
      <sheetData sheetId="8821"/>
      <sheetData sheetId="8822"/>
      <sheetData sheetId="8823">
        <row r="79">
          <cell r="D79">
            <v>0</v>
          </cell>
        </row>
      </sheetData>
      <sheetData sheetId="8824"/>
      <sheetData sheetId="8825" refreshError="1"/>
      <sheetData sheetId="8826">
        <row r="79">
          <cell r="D79" t="str">
            <v>HRM</v>
          </cell>
        </row>
      </sheetData>
      <sheetData sheetId="8827">
        <row r="79">
          <cell r="D79">
            <v>0</v>
          </cell>
        </row>
      </sheetData>
      <sheetData sheetId="8828">
        <row r="79">
          <cell r="D79" t="str">
            <v>HRM</v>
          </cell>
        </row>
      </sheetData>
      <sheetData sheetId="8829">
        <row r="79">
          <cell r="D79">
            <v>0</v>
          </cell>
        </row>
      </sheetData>
      <sheetData sheetId="8830">
        <row r="79">
          <cell r="D79">
            <v>0</v>
          </cell>
        </row>
      </sheetData>
      <sheetData sheetId="8831">
        <row r="79">
          <cell r="D79" t="str">
            <v>HRM</v>
          </cell>
        </row>
      </sheetData>
      <sheetData sheetId="8832">
        <row r="79">
          <cell r="D79" t="str">
            <v>HRM</v>
          </cell>
        </row>
      </sheetData>
      <sheetData sheetId="8833">
        <row r="79">
          <cell r="D79">
            <v>0</v>
          </cell>
        </row>
      </sheetData>
      <sheetData sheetId="8834">
        <row r="79">
          <cell r="D79" t="str">
            <v>HRM</v>
          </cell>
        </row>
      </sheetData>
      <sheetData sheetId="8835">
        <row r="79">
          <cell r="D79">
            <v>0</v>
          </cell>
        </row>
      </sheetData>
      <sheetData sheetId="8836">
        <row r="79">
          <cell r="D79">
            <v>0</v>
          </cell>
        </row>
      </sheetData>
      <sheetData sheetId="8837">
        <row r="79">
          <cell r="D79">
            <v>0</v>
          </cell>
        </row>
      </sheetData>
      <sheetData sheetId="8838" refreshError="1"/>
      <sheetData sheetId="8839">
        <row r="79">
          <cell r="D79" t="str">
            <v>HRM</v>
          </cell>
        </row>
      </sheetData>
      <sheetData sheetId="8840">
        <row r="79">
          <cell r="D79">
            <v>0</v>
          </cell>
        </row>
      </sheetData>
      <sheetData sheetId="8841"/>
      <sheetData sheetId="884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8844">
        <row r="79">
          <cell r="D79" t="str">
            <v>HRM</v>
          </cell>
        </row>
      </sheetData>
      <sheetData sheetId="8845">
        <row r="79">
          <cell r="D79">
            <v>0</v>
          </cell>
        </row>
      </sheetData>
      <sheetData sheetId="8846">
        <row r="79">
          <cell r="D79" t="str">
            <v>HRM</v>
          </cell>
        </row>
      </sheetData>
      <sheetData sheetId="8847">
        <row r="79">
          <cell r="D79" t="str">
            <v>HRM</v>
          </cell>
        </row>
      </sheetData>
      <sheetData sheetId="8848">
        <row r="79">
          <cell r="D79" t="str">
            <v>HRM</v>
          </cell>
        </row>
      </sheetData>
      <sheetData sheetId="8849">
        <row r="79">
          <cell r="D79">
            <v>0</v>
          </cell>
        </row>
      </sheetData>
      <sheetData sheetId="8850">
        <row r="79">
          <cell r="D79" t="str">
            <v>HRM</v>
          </cell>
        </row>
      </sheetData>
      <sheetData sheetId="8851">
        <row r="79">
          <cell r="D79">
            <v>0</v>
          </cell>
        </row>
      </sheetData>
      <sheetData sheetId="8852">
        <row r="79">
          <cell r="D79">
            <v>0</v>
          </cell>
        </row>
      </sheetData>
      <sheetData sheetId="8853">
        <row r="79">
          <cell r="D79">
            <v>0</v>
          </cell>
        </row>
      </sheetData>
      <sheetData sheetId="8854">
        <row r="79">
          <cell r="D79" t="str">
            <v>HRM</v>
          </cell>
        </row>
      </sheetData>
      <sheetData sheetId="8855">
        <row r="79">
          <cell r="D79">
            <v>0</v>
          </cell>
        </row>
      </sheetData>
      <sheetData sheetId="8856">
        <row r="79">
          <cell r="D79" t="str">
            <v>HRM</v>
          </cell>
        </row>
      </sheetData>
      <sheetData sheetId="8857">
        <row r="79">
          <cell r="D79">
            <v>0</v>
          </cell>
        </row>
      </sheetData>
      <sheetData sheetId="8858">
        <row r="79">
          <cell r="D79" t="str">
            <v>HRM</v>
          </cell>
        </row>
      </sheetData>
      <sheetData sheetId="8859">
        <row r="79">
          <cell r="D79">
            <v>0</v>
          </cell>
        </row>
      </sheetData>
      <sheetData sheetId="8860">
        <row r="79">
          <cell r="D79">
            <v>0</v>
          </cell>
        </row>
      </sheetData>
      <sheetData sheetId="8861" refreshError="1"/>
      <sheetData sheetId="8862">
        <row r="79">
          <cell r="D79">
            <v>0</v>
          </cell>
        </row>
      </sheetData>
      <sheetData sheetId="8863">
        <row r="79">
          <cell r="D79">
            <v>0</v>
          </cell>
        </row>
      </sheetData>
      <sheetData sheetId="8864">
        <row r="79">
          <cell r="D79">
            <v>0</v>
          </cell>
        </row>
      </sheetData>
      <sheetData sheetId="8865">
        <row r="79">
          <cell r="D79">
            <v>0</v>
          </cell>
        </row>
      </sheetData>
      <sheetData sheetId="8866">
        <row r="79">
          <cell r="D79">
            <v>0</v>
          </cell>
        </row>
      </sheetData>
      <sheetData sheetId="8867">
        <row r="79">
          <cell r="D79">
            <v>0</v>
          </cell>
        </row>
      </sheetData>
      <sheetData sheetId="8868">
        <row r="79">
          <cell r="D79">
            <v>0</v>
          </cell>
        </row>
      </sheetData>
      <sheetData sheetId="8869">
        <row r="79">
          <cell r="D79">
            <v>0</v>
          </cell>
        </row>
      </sheetData>
      <sheetData sheetId="8870">
        <row r="79">
          <cell r="D79">
            <v>0</v>
          </cell>
        </row>
      </sheetData>
      <sheetData sheetId="8871">
        <row r="79">
          <cell r="D79">
            <v>0</v>
          </cell>
        </row>
      </sheetData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>
        <row r="79">
          <cell r="D79">
            <v>0</v>
          </cell>
        </row>
      </sheetData>
      <sheetData sheetId="8880">
        <row r="79">
          <cell r="D79">
            <v>0</v>
          </cell>
        </row>
      </sheetData>
      <sheetData sheetId="8881">
        <row r="79">
          <cell r="D79">
            <v>0</v>
          </cell>
        </row>
      </sheetData>
      <sheetData sheetId="8882">
        <row r="79">
          <cell r="D79">
            <v>0</v>
          </cell>
        </row>
      </sheetData>
      <sheetData sheetId="8883">
        <row r="79">
          <cell r="D79">
            <v>0</v>
          </cell>
        </row>
      </sheetData>
      <sheetData sheetId="8884">
        <row r="79">
          <cell r="D79">
            <v>0</v>
          </cell>
        </row>
      </sheetData>
      <sheetData sheetId="8885">
        <row r="79">
          <cell r="D79">
            <v>0</v>
          </cell>
        </row>
      </sheetData>
      <sheetData sheetId="8886">
        <row r="79">
          <cell r="D79">
            <v>0</v>
          </cell>
        </row>
      </sheetData>
      <sheetData sheetId="8887">
        <row r="79">
          <cell r="D79">
            <v>0</v>
          </cell>
        </row>
      </sheetData>
      <sheetData sheetId="8888">
        <row r="79">
          <cell r="D79">
            <v>0</v>
          </cell>
        </row>
      </sheetData>
      <sheetData sheetId="8889">
        <row r="79">
          <cell r="D79">
            <v>0</v>
          </cell>
        </row>
      </sheetData>
      <sheetData sheetId="8890">
        <row r="79">
          <cell r="D79">
            <v>0</v>
          </cell>
        </row>
      </sheetData>
      <sheetData sheetId="8891">
        <row r="79">
          <cell r="D79">
            <v>0</v>
          </cell>
        </row>
      </sheetData>
      <sheetData sheetId="8892">
        <row r="79">
          <cell r="D79">
            <v>0</v>
          </cell>
        </row>
      </sheetData>
      <sheetData sheetId="8893">
        <row r="79">
          <cell r="D79">
            <v>0</v>
          </cell>
        </row>
      </sheetData>
      <sheetData sheetId="8894">
        <row r="79">
          <cell r="D79">
            <v>0</v>
          </cell>
        </row>
      </sheetData>
      <sheetData sheetId="8895">
        <row r="79">
          <cell r="D79">
            <v>0</v>
          </cell>
        </row>
      </sheetData>
      <sheetData sheetId="8896">
        <row r="79">
          <cell r="D79">
            <v>0</v>
          </cell>
        </row>
      </sheetData>
      <sheetData sheetId="8897">
        <row r="79">
          <cell r="D79">
            <v>0</v>
          </cell>
        </row>
      </sheetData>
      <sheetData sheetId="8898">
        <row r="79">
          <cell r="D79">
            <v>0</v>
          </cell>
        </row>
      </sheetData>
      <sheetData sheetId="8899">
        <row r="79">
          <cell r="D79">
            <v>0</v>
          </cell>
        </row>
      </sheetData>
      <sheetData sheetId="8900">
        <row r="79">
          <cell r="D79">
            <v>0</v>
          </cell>
        </row>
      </sheetData>
      <sheetData sheetId="8901">
        <row r="79">
          <cell r="D79">
            <v>0</v>
          </cell>
        </row>
      </sheetData>
      <sheetData sheetId="8902">
        <row r="79">
          <cell r="D79">
            <v>0</v>
          </cell>
        </row>
      </sheetData>
      <sheetData sheetId="8903">
        <row r="79">
          <cell r="D79">
            <v>0</v>
          </cell>
        </row>
      </sheetData>
      <sheetData sheetId="8904">
        <row r="79">
          <cell r="D79">
            <v>0</v>
          </cell>
        </row>
      </sheetData>
      <sheetData sheetId="8905">
        <row r="79">
          <cell r="D79">
            <v>0</v>
          </cell>
        </row>
      </sheetData>
      <sheetData sheetId="8906">
        <row r="79">
          <cell r="D79">
            <v>0</v>
          </cell>
        </row>
      </sheetData>
      <sheetData sheetId="8907">
        <row r="79">
          <cell r="D79">
            <v>0</v>
          </cell>
        </row>
      </sheetData>
      <sheetData sheetId="8908">
        <row r="79">
          <cell r="D79">
            <v>0</v>
          </cell>
        </row>
      </sheetData>
      <sheetData sheetId="8909">
        <row r="79">
          <cell r="D79">
            <v>0</v>
          </cell>
        </row>
      </sheetData>
      <sheetData sheetId="8910">
        <row r="79">
          <cell r="D79">
            <v>0</v>
          </cell>
        </row>
      </sheetData>
      <sheetData sheetId="8911">
        <row r="79">
          <cell r="D79">
            <v>0</v>
          </cell>
        </row>
      </sheetData>
      <sheetData sheetId="8912">
        <row r="79">
          <cell r="D79">
            <v>0</v>
          </cell>
        </row>
      </sheetData>
      <sheetData sheetId="8913">
        <row r="79">
          <cell r="D79">
            <v>0</v>
          </cell>
        </row>
      </sheetData>
      <sheetData sheetId="8914">
        <row r="79">
          <cell r="D79">
            <v>0</v>
          </cell>
        </row>
      </sheetData>
      <sheetData sheetId="8915">
        <row r="79">
          <cell r="D79">
            <v>0</v>
          </cell>
        </row>
      </sheetData>
      <sheetData sheetId="8916"/>
      <sheetData sheetId="8917"/>
      <sheetData sheetId="8918"/>
      <sheetData sheetId="8919">
        <row r="79">
          <cell r="D79">
            <v>0</v>
          </cell>
        </row>
      </sheetData>
      <sheetData sheetId="8920">
        <row r="79">
          <cell r="D79">
            <v>0</v>
          </cell>
        </row>
      </sheetData>
      <sheetData sheetId="8921">
        <row r="79">
          <cell r="D79">
            <v>0</v>
          </cell>
        </row>
      </sheetData>
      <sheetData sheetId="8922">
        <row r="79">
          <cell r="D79">
            <v>0</v>
          </cell>
        </row>
      </sheetData>
      <sheetData sheetId="8923">
        <row r="79">
          <cell r="D79">
            <v>0</v>
          </cell>
        </row>
      </sheetData>
      <sheetData sheetId="8924">
        <row r="79">
          <cell r="D79">
            <v>0</v>
          </cell>
        </row>
      </sheetData>
      <sheetData sheetId="8925">
        <row r="79">
          <cell r="D79">
            <v>0</v>
          </cell>
        </row>
      </sheetData>
      <sheetData sheetId="8926">
        <row r="79">
          <cell r="D79">
            <v>0</v>
          </cell>
        </row>
      </sheetData>
      <sheetData sheetId="8927">
        <row r="79">
          <cell r="D79">
            <v>0</v>
          </cell>
        </row>
      </sheetData>
      <sheetData sheetId="8928"/>
      <sheetData sheetId="8929"/>
      <sheetData sheetId="8930"/>
      <sheetData sheetId="8931"/>
      <sheetData sheetId="8932"/>
      <sheetData sheetId="8933">
        <row r="79">
          <cell r="D79">
            <v>0</v>
          </cell>
        </row>
      </sheetData>
      <sheetData sheetId="8934">
        <row r="79">
          <cell r="D79">
            <v>0</v>
          </cell>
        </row>
      </sheetData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/>
      <sheetData sheetId="9222"/>
      <sheetData sheetId="9223"/>
      <sheetData sheetId="9224">
        <row r="79">
          <cell r="D79">
            <v>0</v>
          </cell>
        </row>
      </sheetData>
      <sheetData sheetId="9225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/>
      <sheetData sheetId="9262" refreshError="1"/>
      <sheetData sheetId="9263"/>
      <sheetData sheetId="9264"/>
      <sheetData sheetId="9265" refreshError="1"/>
      <sheetData sheetId="9266" refreshError="1"/>
      <sheetData sheetId="9267" refreshError="1"/>
      <sheetData sheetId="9268" refreshError="1"/>
      <sheetData sheetId="9269" refreshError="1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/>
      <sheetData sheetId="9304"/>
      <sheetData sheetId="9305"/>
      <sheetData sheetId="9306"/>
      <sheetData sheetId="9307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17"/>
      <sheetData sheetId="9318"/>
      <sheetData sheetId="9319"/>
      <sheetData sheetId="9320"/>
      <sheetData sheetId="9321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29"/>
      <sheetData sheetId="9330"/>
      <sheetData sheetId="9331"/>
      <sheetData sheetId="9332"/>
      <sheetData sheetId="9333"/>
      <sheetData sheetId="9334">
        <row r="79">
          <cell r="D79">
            <v>0</v>
          </cell>
        </row>
      </sheetData>
      <sheetData sheetId="9335"/>
      <sheetData sheetId="9336">
        <row r="79">
          <cell r="D79">
            <v>0</v>
          </cell>
        </row>
      </sheetData>
      <sheetData sheetId="9337"/>
      <sheetData sheetId="9338">
        <row r="79">
          <cell r="D79">
            <v>0</v>
          </cell>
        </row>
      </sheetData>
      <sheetData sheetId="933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0"/>
      <sheetData sheetId="9341">
        <row r="79">
          <cell r="D79">
            <v>0</v>
          </cell>
        </row>
      </sheetData>
      <sheetData sheetId="934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3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5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6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47"/>
      <sheetData sheetId="9348"/>
      <sheetData sheetId="934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9350"/>
      <sheetData sheetId="9351"/>
      <sheetData sheetId="9352"/>
      <sheetData sheetId="9353"/>
      <sheetData sheetId="9354"/>
      <sheetData sheetId="9355"/>
      <sheetData sheetId="9356"/>
      <sheetData sheetId="9357">
        <row r="79">
          <cell r="D79">
            <v>0</v>
          </cell>
        </row>
      </sheetData>
      <sheetData sheetId="9358">
        <row r="79">
          <cell r="D79">
            <v>0</v>
          </cell>
        </row>
      </sheetData>
      <sheetData sheetId="9359">
        <row r="79">
          <cell r="D79">
            <v>0</v>
          </cell>
        </row>
      </sheetData>
      <sheetData sheetId="9360"/>
      <sheetData sheetId="9361"/>
      <sheetData sheetId="9362"/>
      <sheetData sheetId="9363"/>
      <sheetData sheetId="9364"/>
      <sheetData sheetId="9365"/>
      <sheetData sheetId="9366"/>
      <sheetData sheetId="9367">
        <row r="79">
          <cell r="D79">
            <v>0</v>
          </cell>
        </row>
      </sheetData>
      <sheetData sheetId="9368">
        <row r="79">
          <cell r="D79">
            <v>0</v>
          </cell>
        </row>
      </sheetData>
      <sheetData sheetId="9369">
        <row r="79">
          <cell r="D79">
            <v>0</v>
          </cell>
        </row>
      </sheetData>
      <sheetData sheetId="9370">
        <row r="79">
          <cell r="D79">
            <v>0</v>
          </cell>
        </row>
      </sheetData>
      <sheetData sheetId="9371"/>
      <sheetData sheetId="9372"/>
      <sheetData sheetId="9373"/>
      <sheetData sheetId="9374"/>
      <sheetData sheetId="9375">
        <row r="79">
          <cell r="D79">
            <v>0</v>
          </cell>
        </row>
      </sheetData>
      <sheetData sheetId="9376"/>
      <sheetData sheetId="9377"/>
      <sheetData sheetId="9378"/>
      <sheetData sheetId="9379" refreshError="1"/>
      <sheetData sheetId="9380" refreshError="1"/>
      <sheetData sheetId="9381"/>
      <sheetData sheetId="9382"/>
      <sheetData sheetId="9383"/>
      <sheetData sheetId="9384"/>
      <sheetData sheetId="9385"/>
      <sheetData sheetId="9386"/>
      <sheetData sheetId="9387"/>
      <sheetData sheetId="9388"/>
      <sheetData sheetId="9389"/>
      <sheetData sheetId="9390"/>
      <sheetData sheetId="9391"/>
      <sheetData sheetId="9392"/>
      <sheetData sheetId="9393"/>
      <sheetData sheetId="9394"/>
      <sheetData sheetId="9395"/>
      <sheetData sheetId="9396"/>
      <sheetData sheetId="9397"/>
      <sheetData sheetId="9398"/>
      <sheetData sheetId="9399"/>
      <sheetData sheetId="9400"/>
      <sheetData sheetId="9401"/>
      <sheetData sheetId="9402"/>
      <sheetData sheetId="9403"/>
      <sheetData sheetId="9404"/>
      <sheetData sheetId="9405"/>
      <sheetData sheetId="9406"/>
      <sheetData sheetId="9407"/>
      <sheetData sheetId="9408"/>
      <sheetData sheetId="9409"/>
      <sheetData sheetId="9410"/>
      <sheetData sheetId="9411"/>
      <sheetData sheetId="9412"/>
      <sheetData sheetId="9413"/>
      <sheetData sheetId="9414"/>
      <sheetData sheetId="9415"/>
      <sheetData sheetId="9416"/>
      <sheetData sheetId="9417"/>
      <sheetData sheetId="9418"/>
      <sheetData sheetId="9419"/>
      <sheetData sheetId="9420"/>
      <sheetData sheetId="9421"/>
      <sheetData sheetId="9422"/>
      <sheetData sheetId="9423"/>
      <sheetData sheetId="9424"/>
      <sheetData sheetId="9425"/>
      <sheetData sheetId="9426"/>
      <sheetData sheetId="9427"/>
      <sheetData sheetId="9428"/>
      <sheetData sheetId="9429"/>
      <sheetData sheetId="9430"/>
      <sheetData sheetId="9431"/>
      <sheetData sheetId="9432"/>
      <sheetData sheetId="9433"/>
      <sheetData sheetId="9434"/>
      <sheetData sheetId="9435"/>
      <sheetData sheetId="9436"/>
      <sheetData sheetId="9437"/>
      <sheetData sheetId="9438">
        <row r="79">
          <cell r="D79">
            <v>0</v>
          </cell>
        </row>
      </sheetData>
      <sheetData sheetId="9439">
        <row r="79">
          <cell r="D79">
            <v>0</v>
          </cell>
        </row>
      </sheetData>
      <sheetData sheetId="9440"/>
      <sheetData sheetId="9441">
        <row r="79">
          <cell r="D79">
            <v>0</v>
          </cell>
        </row>
      </sheetData>
      <sheetData sheetId="9442">
        <row r="79">
          <cell r="D79">
            <v>0</v>
          </cell>
        </row>
      </sheetData>
      <sheetData sheetId="9443">
        <row r="79">
          <cell r="D79">
            <v>0</v>
          </cell>
        </row>
      </sheetData>
      <sheetData sheetId="9444">
        <row r="79">
          <cell r="D79">
            <v>0</v>
          </cell>
        </row>
      </sheetData>
      <sheetData sheetId="9445">
        <row r="79">
          <cell r="D79">
            <v>0</v>
          </cell>
        </row>
      </sheetData>
      <sheetData sheetId="9446">
        <row r="79">
          <cell r="D79">
            <v>0</v>
          </cell>
        </row>
      </sheetData>
      <sheetData sheetId="9447">
        <row r="79">
          <cell r="D79">
            <v>0</v>
          </cell>
        </row>
      </sheetData>
      <sheetData sheetId="9448">
        <row r="79">
          <cell r="D79">
            <v>0</v>
          </cell>
        </row>
      </sheetData>
      <sheetData sheetId="9449">
        <row r="79">
          <cell r="D79">
            <v>0</v>
          </cell>
        </row>
      </sheetData>
      <sheetData sheetId="9450">
        <row r="79">
          <cell r="D79">
            <v>0</v>
          </cell>
        </row>
      </sheetData>
      <sheetData sheetId="9451">
        <row r="79">
          <cell r="D79">
            <v>0</v>
          </cell>
        </row>
      </sheetData>
      <sheetData sheetId="9452">
        <row r="79">
          <cell r="D79">
            <v>0</v>
          </cell>
        </row>
      </sheetData>
      <sheetData sheetId="9453">
        <row r="79">
          <cell r="D79">
            <v>0</v>
          </cell>
        </row>
      </sheetData>
      <sheetData sheetId="9454">
        <row r="79">
          <cell r="D79">
            <v>0</v>
          </cell>
        </row>
      </sheetData>
      <sheetData sheetId="9455">
        <row r="79">
          <cell r="D79">
            <v>0</v>
          </cell>
        </row>
      </sheetData>
      <sheetData sheetId="9456">
        <row r="79">
          <cell r="D79">
            <v>0</v>
          </cell>
        </row>
      </sheetData>
      <sheetData sheetId="9457">
        <row r="79">
          <cell r="D79">
            <v>0</v>
          </cell>
        </row>
      </sheetData>
      <sheetData sheetId="9458">
        <row r="79">
          <cell r="D79">
            <v>0</v>
          </cell>
        </row>
      </sheetData>
      <sheetData sheetId="9459">
        <row r="79">
          <cell r="D79">
            <v>0</v>
          </cell>
        </row>
      </sheetData>
      <sheetData sheetId="9460">
        <row r="79">
          <cell r="D79">
            <v>0</v>
          </cell>
        </row>
      </sheetData>
      <sheetData sheetId="9461">
        <row r="79">
          <cell r="D79">
            <v>0</v>
          </cell>
        </row>
      </sheetData>
      <sheetData sheetId="9462">
        <row r="79">
          <cell r="D79">
            <v>0</v>
          </cell>
        </row>
      </sheetData>
      <sheetData sheetId="9463">
        <row r="79">
          <cell r="D79">
            <v>0</v>
          </cell>
        </row>
      </sheetData>
      <sheetData sheetId="9464">
        <row r="79">
          <cell r="D79">
            <v>0</v>
          </cell>
        </row>
      </sheetData>
      <sheetData sheetId="9465">
        <row r="79">
          <cell r="D79">
            <v>0</v>
          </cell>
        </row>
      </sheetData>
      <sheetData sheetId="9466">
        <row r="79">
          <cell r="D79">
            <v>0</v>
          </cell>
        </row>
      </sheetData>
      <sheetData sheetId="9467">
        <row r="79">
          <cell r="D79">
            <v>0</v>
          </cell>
        </row>
      </sheetData>
      <sheetData sheetId="9468">
        <row r="79">
          <cell r="D79">
            <v>0</v>
          </cell>
        </row>
      </sheetData>
      <sheetData sheetId="9469">
        <row r="79">
          <cell r="D79">
            <v>0</v>
          </cell>
        </row>
      </sheetData>
      <sheetData sheetId="9470">
        <row r="79">
          <cell r="D79">
            <v>0</v>
          </cell>
        </row>
      </sheetData>
      <sheetData sheetId="9471">
        <row r="79">
          <cell r="D79">
            <v>0</v>
          </cell>
        </row>
      </sheetData>
      <sheetData sheetId="9472">
        <row r="79">
          <cell r="D79">
            <v>0</v>
          </cell>
        </row>
      </sheetData>
      <sheetData sheetId="9473">
        <row r="79">
          <cell r="D79">
            <v>0</v>
          </cell>
        </row>
      </sheetData>
      <sheetData sheetId="9474">
        <row r="79">
          <cell r="D79">
            <v>0</v>
          </cell>
        </row>
      </sheetData>
      <sheetData sheetId="9475">
        <row r="79">
          <cell r="D79">
            <v>0</v>
          </cell>
        </row>
      </sheetData>
      <sheetData sheetId="9476">
        <row r="79">
          <cell r="D79">
            <v>0</v>
          </cell>
        </row>
      </sheetData>
      <sheetData sheetId="9477">
        <row r="79">
          <cell r="D79">
            <v>0</v>
          </cell>
        </row>
      </sheetData>
      <sheetData sheetId="9478">
        <row r="79">
          <cell r="D79">
            <v>0</v>
          </cell>
        </row>
      </sheetData>
      <sheetData sheetId="9479">
        <row r="79">
          <cell r="D79">
            <v>0</v>
          </cell>
        </row>
      </sheetData>
      <sheetData sheetId="9480">
        <row r="79">
          <cell r="D79">
            <v>0</v>
          </cell>
        </row>
      </sheetData>
      <sheetData sheetId="9481">
        <row r="79">
          <cell r="D79">
            <v>0</v>
          </cell>
        </row>
      </sheetData>
      <sheetData sheetId="9482">
        <row r="79">
          <cell r="D79">
            <v>0</v>
          </cell>
        </row>
      </sheetData>
      <sheetData sheetId="9483">
        <row r="79">
          <cell r="D79">
            <v>0</v>
          </cell>
        </row>
      </sheetData>
      <sheetData sheetId="9484">
        <row r="79">
          <cell r="D79">
            <v>0</v>
          </cell>
        </row>
      </sheetData>
      <sheetData sheetId="9485">
        <row r="79">
          <cell r="D79">
            <v>0</v>
          </cell>
        </row>
      </sheetData>
      <sheetData sheetId="9486">
        <row r="79">
          <cell r="D79">
            <v>0</v>
          </cell>
        </row>
      </sheetData>
      <sheetData sheetId="9487">
        <row r="79">
          <cell r="D79">
            <v>0</v>
          </cell>
        </row>
      </sheetData>
      <sheetData sheetId="9488">
        <row r="79">
          <cell r="D79">
            <v>0</v>
          </cell>
        </row>
      </sheetData>
      <sheetData sheetId="9489">
        <row r="79">
          <cell r="D79">
            <v>0</v>
          </cell>
        </row>
      </sheetData>
      <sheetData sheetId="9490">
        <row r="79">
          <cell r="D79">
            <v>0</v>
          </cell>
        </row>
      </sheetData>
      <sheetData sheetId="9491">
        <row r="79">
          <cell r="D79">
            <v>0</v>
          </cell>
        </row>
      </sheetData>
      <sheetData sheetId="9492">
        <row r="79">
          <cell r="D79">
            <v>0</v>
          </cell>
        </row>
      </sheetData>
      <sheetData sheetId="9493">
        <row r="79">
          <cell r="D79">
            <v>0</v>
          </cell>
        </row>
      </sheetData>
      <sheetData sheetId="9494">
        <row r="79">
          <cell r="D79">
            <v>0</v>
          </cell>
        </row>
      </sheetData>
      <sheetData sheetId="9495">
        <row r="79">
          <cell r="D79">
            <v>0</v>
          </cell>
        </row>
      </sheetData>
      <sheetData sheetId="9496">
        <row r="79">
          <cell r="D79">
            <v>0</v>
          </cell>
        </row>
      </sheetData>
      <sheetData sheetId="9497">
        <row r="79">
          <cell r="D79">
            <v>0</v>
          </cell>
        </row>
      </sheetData>
      <sheetData sheetId="9498">
        <row r="79">
          <cell r="D79">
            <v>0</v>
          </cell>
        </row>
      </sheetData>
      <sheetData sheetId="9499">
        <row r="79">
          <cell r="D79">
            <v>0</v>
          </cell>
        </row>
      </sheetData>
      <sheetData sheetId="9500">
        <row r="79">
          <cell r="D79">
            <v>0</v>
          </cell>
        </row>
      </sheetData>
      <sheetData sheetId="9501">
        <row r="79">
          <cell r="D79">
            <v>0</v>
          </cell>
        </row>
      </sheetData>
      <sheetData sheetId="9502">
        <row r="79">
          <cell r="D79">
            <v>0</v>
          </cell>
        </row>
      </sheetData>
      <sheetData sheetId="9503">
        <row r="79">
          <cell r="D79">
            <v>0</v>
          </cell>
        </row>
      </sheetData>
      <sheetData sheetId="9504">
        <row r="79">
          <cell r="D79">
            <v>0</v>
          </cell>
        </row>
      </sheetData>
      <sheetData sheetId="9505">
        <row r="79">
          <cell r="D79">
            <v>0</v>
          </cell>
        </row>
      </sheetData>
      <sheetData sheetId="9506">
        <row r="79">
          <cell r="D79">
            <v>0</v>
          </cell>
        </row>
      </sheetData>
      <sheetData sheetId="9507">
        <row r="79">
          <cell r="D79">
            <v>0</v>
          </cell>
        </row>
      </sheetData>
      <sheetData sheetId="9508">
        <row r="79">
          <cell r="D79">
            <v>0</v>
          </cell>
        </row>
      </sheetData>
      <sheetData sheetId="9509">
        <row r="79">
          <cell r="D79">
            <v>0</v>
          </cell>
        </row>
      </sheetData>
      <sheetData sheetId="9510">
        <row r="79">
          <cell r="D79">
            <v>0</v>
          </cell>
        </row>
      </sheetData>
      <sheetData sheetId="9511">
        <row r="79">
          <cell r="D79">
            <v>0</v>
          </cell>
        </row>
      </sheetData>
      <sheetData sheetId="9512">
        <row r="79">
          <cell r="D79">
            <v>0</v>
          </cell>
        </row>
      </sheetData>
      <sheetData sheetId="9513">
        <row r="79">
          <cell r="D79">
            <v>0</v>
          </cell>
        </row>
      </sheetData>
      <sheetData sheetId="9514">
        <row r="79">
          <cell r="D79">
            <v>0</v>
          </cell>
        </row>
      </sheetData>
      <sheetData sheetId="9515">
        <row r="79">
          <cell r="D79">
            <v>0</v>
          </cell>
        </row>
      </sheetData>
      <sheetData sheetId="9516">
        <row r="79">
          <cell r="D79">
            <v>0</v>
          </cell>
        </row>
      </sheetData>
      <sheetData sheetId="9517">
        <row r="79">
          <cell r="D79">
            <v>0</v>
          </cell>
        </row>
      </sheetData>
      <sheetData sheetId="9518">
        <row r="79">
          <cell r="D79">
            <v>0</v>
          </cell>
        </row>
      </sheetData>
      <sheetData sheetId="9519">
        <row r="79">
          <cell r="D79">
            <v>0</v>
          </cell>
        </row>
      </sheetData>
      <sheetData sheetId="9520">
        <row r="79">
          <cell r="D79">
            <v>0</v>
          </cell>
        </row>
      </sheetData>
      <sheetData sheetId="9521">
        <row r="79">
          <cell r="D79">
            <v>0</v>
          </cell>
        </row>
      </sheetData>
      <sheetData sheetId="9522">
        <row r="79">
          <cell r="D79">
            <v>0</v>
          </cell>
        </row>
      </sheetData>
      <sheetData sheetId="9523">
        <row r="79">
          <cell r="D79">
            <v>0</v>
          </cell>
        </row>
      </sheetData>
      <sheetData sheetId="9524">
        <row r="79">
          <cell r="D79">
            <v>0</v>
          </cell>
        </row>
      </sheetData>
      <sheetData sheetId="9525">
        <row r="79">
          <cell r="D79">
            <v>0</v>
          </cell>
        </row>
      </sheetData>
      <sheetData sheetId="9526">
        <row r="79">
          <cell r="D79">
            <v>0</v>
          </cell>
        </row>
      </sheetData>
      <sheetData sheetId="9527">
        <row r="79">
          <cell r="D79">
            <v>0</v>
          </cell>
        </row>
      </sheetData>
      <sheetData sheetId="9528">
        <row r="79">
          <cell r="D79">
            <v>0</v>
          </cell>
        </row>
      </sheetData>
      <sheetData sheetId="9529">
        <row r="79">
          <cell r="D79">
            <v>0</v>
          </cell>
        </row>
      </sheetData>
      <sheetData sheetId="9530">
        <row r="79">
          <cell r="D79">
            <v>0</v>
          </cell>
        </row>
      </sheetData>
      <sheetData sheetId="9531">
        <row r="79">
          <cell r="D79">
            <v>0</v>
          </cell>
        </row>
      </sheetData>
      <sheetData sheetId="9532">
        <row r="79">
          <cell r="D79">
            <v>0</v>
          </cell>
        </row>
      </sheetData>
      <sheetData sheetId="9533">
        <row r="79">
          <cell r="D79">
            <v>0</v>
          </cell>
        </row>
      </sheetData>
      <sheetData sheetId="9534">
        <row r="79">
          <cell r="D79">
            <v>0</v>
          </cell>
        </row>
      </sheetData>
      <sheetData sheetId="9535">
        <row r="79">
          <cell r="D79">
            <v>0</v>
          </cell>
        </row>
      </sheetData>
      <sheetData sheetId="9536">
        <row r="79">
          <cell r="D79">
            <v>0</v>
          </cell>
        </row>
      </sheetData>
      <sheetData sheetId="9537">
        <row r="79">
          <cell r="D79">
            <v>0</v>
          </cell>
        </row>
      </sheetData>
      <sheetData sheetId="9538">
        <row r="79">
          <cell r="D79">
            <v>0</v>
          </cell>
        </row>
      </sheetData>
      <sheetData sheetId="9539">
        <row r="79">
          <cell r="D79">
            <v>0</v>
          </cell>
        </row>
      </sheetData>
      <sheetData sheetId="9540">
        <row r="79">
          <cell r="D79">
            <v>0</v>
          </cell>
        </row>
      </sheetData>
      <sheetData sheetId="9541">
        <row r="79">
          <cell r="D79">
            <v>0</v>
          </cell>
        </row>
      </sheetData>
      <sheetData sheetId="9542">
        <row r="79">
          <cell r="D79">
            <v>0</v>
          </cell>
        </row>
      </sheetData>
      <sheetData sheetId="9543">
        <row r="79">
          <cell r="D79">
            <v>0</v>
          </cell>
        </row>
      </sheetData>
      <sheetData sheetId="9544">
        <row r="79">
          <cell r="D79">
            <v>0</v>
          </cell>
        </row>
      </sheetData>
      <sheetData sheetId="9545">
        <row r="79">
          <cell r="D79">
            <v>0</v>
          </cell>
        </row>
      </sheetData>
      <sheetData sheetId="9546">
        <row r="79">
          <cell r="D79">
            <v>0</v>
          </cell>
        </row>
      </sheetData>
      <sheetData sheetId="9547">
        <row r="79">
          <cell r="D79">
            <v>0</v>
          </cell>
        </row>
      </sheetData>
      <sheetData sheetId="9548">
        <row r="79">
          <cell r="D79">
            <v>0</v>
          </cell>
        </row>
      </sheetData>
      <sheetData sheetId="9549">
        <row r="79">
          <cell r="D79">
            <v>0</v>
          </cell>
        </row>
      </sheetData>
      <sheetData sheetId="9550">
        <row r="79">
          <cell r="D79">
            <v>0</v>
          </cell>
        </row>
      </sheetData>
      <sheetData sheetId="9551">
        <row r="79">
          <cell r="D79">
            <v>0</v>
          </cell>
        </row>
      </sheetData>
      <sheetData sheetId="9552">
        <row r="79">
          <cell r="D79">
            <v>0</v>
          </cell>
        </row>
      </sheetData>
      <sheetData sheetId="9553">
        <row r="79">
          <cell r="D79">
            <v>0</v>
          </cell>
        </row>
      </sheetData>
      <sheetData sheetId="9554">
        <row r="79">
          <cell r="D79">
            <v>0</v>
          </cell>
        </row>
      </sheetData>
      <sheetData sheetId="9555">
        <row r="79">
          <cell r="D79">
            <v>0</v>
          </cell>
        </row>
      </sheetData>
      <sheetData sheetId="9556">
        <row r="79">
          <cell r="D79">
            <v>0</v>
          </cell>
        </row>
      </sheetData>
      <sheetData sheetId="9557">
        <row r="79">
          <cell r="D79">
            <v>0</v>
          </cell>
        </row>
      </sheetData>
      <sheetData sheetId="9558">
        <row r="79">
          <cell r="D79">
            <v>0</v>
          </cell>
        </row>
      </sheetData>
      <sheetData sheetId="9559">
        <row r="79">
          <cell r="D79">
            <v>0</v>
          </cell>
        </row>
      </sheetData>
      <sheetData sheetId="9560">
        <row r="79">
          <cell r="D79">
            <v>0</v>
          </cell>
        </row>
      </sheetData>
      <sheetData sheetId="9561"/>
      <sheetData sheetId="9562"/>
      <sheetData sheetId="9563">
        <row r="79">
          <cell r="D79">
            <v>0</v>
          </cell>
        </row>
      </sheetData>
      <sheetData sheetId="9564">
        <row r="79">
          <cell r="D79">
            <v>0</v>
          </cell>
        </row>
      </sheetData>
      <sheetData sheetId="9565">
        <row r="79">
          <cell r="D79">
            <v>0</v>
          </cell>
        </row>
      </sheetData>
      <sheetData sheetId="9566">
        <row r="79">
          <cell r="D79">
            <v>0</v>
          </cell>
        </row>
      </sheetData>
      <sheetData sheetId="9567">
        <row r="79">
          <cell r="D79">
            <v>0</v>
          </cell>
        </row>
      </sheetData>
      <sheetData sheetId="9568">
        <row r="79">
          <cell r="D79">
            <v>0</v>
          </cell>
        </row>
      </sheetData>
      <sheetData sheetId="9569">
        <row r="79">
          <cell r="D79">
            <v>0</v>
          </cell>
        </row>
      </sheetData>
      <sheetData sheetId="9570">
        <row r="79">
          <cell r="D79">
            <v>0</v>
          </cell>
        </row>
      </sheetData>
      <sheetData sheetId="9571">
        <row r="79">
          <cell r="D79">
            <v>0</v>
          </cell>
        </row>
      </sheetData>
      <sheetData sheetId="9572">
        <row r="79">
          <cell r="D79">
            <v>0</v>
          </cell>
        </row>
      </sheetData>
      <sheetData sheetId="9573">
        <row r="79">
          <cell r="D79">
            <v>0</v>
          </cell>
        </row>
      </sheetData>
      <sheetData sheetId="9574"/>
      <sheetData sheetId="9575"/>
      <sheetData sheetId="9576"/>
      <sheetData sheetId="9577"/>
      <sheetData sheetId="9578"/>
      <sheetData sheetId="9579"/>
      <sheetData sheetId="9580"/>
      <sheetData sheetId="9581"/>
      <sheetData sheetId="9582"/>
      <sheetData sheetId="9583"/>
      <sheetData sheetId="9584">
        <row r="79">
          <cell r="D79">
            <v>0</v>
          </cell>
        </row>
      </sheetData>
      <sheetData sheetId="9585"/>
      <sheetData sheetId="9586"/>
      <sheetData sheetId="9587"/>
      <sheetData sheetId="9588">
        <row r="79">
          <cell r="D79">
            <v>0</v>
          </cell>
        </row>
      </sheetData>
      <sheetData sheetId="9589"/>
      <sheetData sheetId="9590"/>
      <sheetData sheetId="9591"/>
      <sheetData sheetId="9592"/>
      <sheetData sheetId="9593"/>
      <sheetData sheetId="9594"/>
      <sheetData sheetId="9595"/>
      <sheetData sheetId="9596"/>
      <sheetData sheetId="9597"/>
      <sheetData sheetId="9598"/>
      <sheetData sheetId="9599"/>
      <sheetData sheetId="9600"/>
      <sheetData sheetId="9601"/>
      <sheetData sheetId="9602"/>
      <sheetData sheetId="9603"/>
      <sheetData sheetId="9604"/>
      <sheetData sheetId="9605"/>
      <sheetData sheetId="9606"/>
      <sheetData sheetId="9607"/>
      <sheetData sheetId="9608"/>
      <sheetData sheetId="9609"/>
      <sheetData sheetId="9610"/>
      <sheetData sheetId="9611">
        <row r="79">
          <cell r="D79">
            <v>0</v>
          </cell>
        </row>
      </sheetData>
      <sheetData sheetId="9612"/>
      <sheetData sheetId="9613"/>
      <sheetData sheetId="9614"/>
      <sheetData sheetId="9615"/>
      <sheetData sheetId="9616"/>
      <sheetData sheetId="9617"/>
      <sheetData sheetId="9618"/>
      <sheetData sheetId="9619"/>
      <sheetData sheetId="9620"/>
      <sheetData sheetId="9621"/>
      <sheetData sheetId="9622">
        <row r="79">
          <cell r="D79">
            <v>0</v>
          </cell>
        </row>
      </sheetData>
      <sheetData sheetId="9623"/>
      <sheetData sheetId="9624"/>
      <sheetData sheetId="9625"/>
      <sheetData sheetId="9626"/>
      <sheetData sheetId="9627"/>
      <sheetData sheetId="9628"/>
      <sheetData sheetId="9629"/>
      <sheetData sheetId="9630"/>
      <sheetData sheetId="9631"/>
      <sheetData sheetId="9632"/>
      <sheetData sheetId="9633"/>
      <sheetData sheetId="9634"/>
      <sheetData sheetId="9635"/>
      <sheetData sheetId="9636"/>
      <sheetData sheetId="9637"/>
      <sheetData sheetId="9638"/>
      <sheetData sheetId="9639"/>
      <sheetData sheetId="9640"/>
      <sheetData sheetId="9641"/>
      <sheetData sheetId="9642"/>
      <sheetData sheetId="9643"/>
      <sheetData sheetId="9644"/>
      <sheetData sheetId="9645"/>
      <sheetData sheetId="9646"/>
      <sheetData sheetId="9647"/>
      <sheetData sheetId="9648"/>
      <sheetData sheetId="9649"/>
      <sheetData sheetId="9650"/>
      <sheetData sheetId="9651"/>
      <sheetData sheetId="9652"/>
      <sheetData sheetId="9653"/>
      <sheetData sheetId="9654"/>
      <sheetData sheetId="9655"/>
      <sheetData sheetId="9656">
        <row r="79">
          <cell r="D79">
            <v>0</v>
          </cell>
        </row>
      </sheetData>
      <sheetData sheetId="9657">
        <row r="79">
          <cell r="D79">
            <v>0</v>
          </cell>
        </row>
      </sheetData>
      <sheetData sheetId="9658">
        <row r="79">
          <cell r="D79">
            <v>0</v>
          </cell>
        </row>
      </sheetData>
      <sheetData sheetId="9659">
        <row r="79">
          <cell r="D79">
            <v>0</v>
          </cell>
        </row>
      </sheetData>
      <sheetData sheetId="9660">
        <row r="79">
          <cell r="D79">
            <v>0</v>
          </cell>
        </row>
      </sheetData>
      <sheetData sheetId="9661"/>
      <sheetData sheetId="9662"/>
      <sheetData sheetId="9663"/>
      <sheetData sheetId="9664"/>
      <sheetData sheetId="9665"/>
      <sheetData sheetId="9666"/>
      <sheetData sheetId="9667"/>
      <sheetData sheetId="9668"/>
      <sheetData sheetId="9669"/>
      <sheetData sheetId="9670"/>
      <sheetData sheetId="9671"/>
      <sheetData sheetId="9672"/>
      <sheetData sheetId="9673"/>
      <sheetData sheetId="9674"/>
      <sheetData sheetId="9675"/>
      <sheetData sheetId="9676"/>
      <sheetData sheetId="9677">
        <row r="79">
          <cell r="D79">
            <v>0</v>
          </cell>
        </row>
      </sheetData>
      <sheetData sheetId="9678"/>
      <sheetData sheetId="9679"/>
      <sheetData sheetId="9680"/>
      <sheetData sheetId="9681">
        <row r="79">
          <cell r="D79">
            <v>0</v>
          </cell>
        </row>
      </sheetData>
      <sheetData sheetId="9682">
        <row r="79">
          <cell r="D79">
            <v>0</v>
          </cell>
        </row>
      </sheetData>
      <sheetData sheetId="9683">
        <row r="79">
          <cell r="D79">
            <v>0</v>
          </cell>
        </row>
      </sheetData>
      <sheetData sheetId="9684">
        <row r="79">
          <cell r="D79">
            <v>0</v>
          </cell>
        </row>
      </sheetData>
      <sheetData sheetId="9685">
        <row r="79">
          <cell r="D79">
            <v>0</v>
          </cell>
        </row>
      </sheetData>
      <sheetData sheetId="9686">
        <row r="79">
          <cell r="D79">
            <v>0</v>
          </cell>
        </row>
      </sheetData>
      <sheetData sheetId="9687"/>
      <sheetData sheetId="9688"/>
      <sheetData sheetId="9689"/>
      <sheetData sheetId="9690">
        <row r="79">
          <cell r="D79" t="str">
            <v>HRM</v>
          </cell>
        </row>
      </sheetData>
      <sheetData sheetId="9691">
        <row r="79">
          <cell r="D79" t="str">
            <v>HRM</v>
          </cell>
        </row>
      </sheetData>
      <sheetData sheetId="9692">
        <row r="79">
          <cell r="D79" t="str">
            <v>HRM</v>
          </cell>
        </row>
      </sheetData>
      <sheetData sheetId="9693">
        <row r="79">
          <cell r="D79">
            <v>0</v>
          </cell>
        </row>
      </sheetData>
      <sheetData sheetId="9694">
        <row r="79">
          <cell r="D79">
            <v>0</v>
          </cell>
        </row>
      </sheetData>
      <sheetData sheetId="9695">
        <row r="79">
          <cell r="D79">
            <v>0</v>
          </cell>
        </row>
      </sheetData>
      <sheetData sheetId="9696">
        <row r="79">
          <cell r="D79">
            <v>0</v>
          </cell>
        </row>
      </sheetData>
      <sheetData sheetId="9697">
        <row r="79">
          <cell r="D79">
            <v>0</v>
          </cell>
        </row>
      </sheetData>
      <sheetData sheetId="9698"/>
      <sheetData sheetId="9699"/>
      <sheetData sheetId="9700">
        <row r="79">
          <cell r="D79">
            <v>0</v>
          </cell>
        </row>
      </sheetData>
      <sheetData sheetId="9701">
        <row r="79">
          <cell r="D79">
            <v>0</v>
          </cell>
        </row>
      </sheetData>
      <sheetData sheetId="9702">
        <row r="79">
          <cell r="D79" t="str">
            <v>HRM</v>
          </cell>
        </row>
      </sheetData>
      <sheetData sheetId="9703">
        <row r="79">
          <cell r="D79" t="str">
            <v>HRM</v>
          </cell>
        </row>
      </sheetData>
      <sheetData sheetId="9704"/>
      <sheetData sheetId="9705"/>
      <sheetData sheetId="9706"/>
      <sheetData sheetId="9707"/>
      <sheetData sheetId="9708"/>
      <sheetData sheetId="9709"/>
      <sheetData sheetId="9710"/>
      <sheetData sheetId="9711">
        <row r="79">
          <cell r="D79">
            <v>0</v>
          </cell>
        </row>
      </sheetData>
      <sheetData sheetId="9712">
        <row r="79">
          <cell r="D79">
            <v>0</v>
          </cell>
        </row>
      </sheetData>
      <sheetData sheetId="9713"/>
      <sheetData sheetId="9714"/>
      <sheetData sheetId="9715"/>
      <sheetData sheetId="9716"/>
      <sheetData sheetId="9717"/>
      <sheetData sheetId="9718"/>
      <sheetData sheetId="9719"/>
      <sheetData sheetId="9720"/>
      <sheetData sheetId="9721"/>
      <sheetData sheetId="9722">
        <row r="79">
          <cell r="D79">
            <v>0</v>
          </cell>
        </row>
      </sheetData>
      <sheetData sheetId="9723"/>
      <sheetData sheetId="9724"/>
      <sheetData sheetId="9725"/>
      <sheetData sheetId="9726"/>
      <sheetData sheetId="9727"/>
      <sheetData sheetId="9728"/>
      <sheetData sheetId="9729"/>
      <sheetData sheetId="9730"/>
      <sheetData sheetId="9731"/>
      <sheetData sheetId="9732"/>
      <sheetData sheetId="9733"/>
      <sheetData sheetId="9734">
        <row r="79">
          <cell r="D79" t="str">
            <v>HRM</v>
          </cell>
        </row>
      </sheetData>
      <sheetData sheetId="9735"/>
      <sheetData sheetId="9736"/>
      <sheetData sheetId="9737"/>
      <sheetData sheetId="9738"/>
      <sheetData sheetId="9739"/>
      <sheetData sheetId="9740"/>
      <sheetData sheetId="9741"/>
      <sheetData sheetId="9742"/>
      <sheetData sheetId="9743">
        <row r="79">
          <cell r="D79" t="str">
            <v>HRM</v>
          </cell>
        </row>
      </sheetData>
      <sheetData sheetId="9744"/>
      <sheetData sheetId="9745"/>
      <sheetData sheetId="9746"/>
      <sheetData sheetId="9747"/>
      <sheetData sheetId="9748"/>
      <sheetData sheetId="9749"/>
      <sheetData sheetId="9750"/>
      <sheetData sheetId="9751"/>
      <sheetData sheetId="9752"/>
      <sheetData sheetId="9753"/>
      <sheetData sheetId="9754">
        <row r="79">
          <cell r="D79" t="str">
            <v>HRM</v>
          </cell>
        </row>
      </sheetData>
      <sheetData sheetId="9755"/>
      <sheetData sheetId="9756"/>
      <sheetData sheetId="9757"/>
      <sheetData sheetId="9758"/>
      <sheetData sheetId="9759"/>
      <sheetData sheetId="9760"/>
      <sheetData sheetId="9761"/>
      <sheetData sheetId="9762"/>
      <sheetData sheetId="9763"/>
      <sheetData sheetId="9764"/>
      <sheetData sheetId="9765"/>
      <sheetData sheetId="9766"/>
      <sheetData sheetId="9767"/>
      <sheetData sheetId="9768"/>
      <sheetData sheetId="9769"/>
      <sheetData sheetId="9770"/>
      <sheetData sheetId="9771"/>
      <sheetData sheetId="9772"/>
      <sheetData sheetId="9773"/>
      <sheetData sheetId="9774"/>
      <sheetData sheetId="9775"/>
      <sheetData sheetId="9776"/>
      <sheetData sheetId="9777"/>
      <sheetData sheetId="9778"/>
      <sheetData sheetId="9779"/>
      <sheetData sheetId="9780"/>
      <sheetData sheetId="9781"/>
      <sheetData sheetId="9782"/>
      <sheetData sheetId="9783"/>
      <sheetData sheetId="9784"/>
      <sheetData sheetId="9785"/>
      <sheetData sheetId="9786"/>
      <sheetData sheetId="9787"/>
      <sheetData sheetId="9788"/>
      <sheetData sheetId="9789"/>
      <sheetData sheetId="9790">
        <row r="79">
          <cell r="D79">
            <v>0</v>
          </cell>
        </row>
      </sheetData>
      <sheetData sheetId="9791"/>
      <sheetData sheetId="9792"/>
      <sheetData sheetId="9793"/>
      <sheetData sheetId="9794"/>
      <sheetData sheetId="9795"/>
      <sheetData sheetId="9796"/>
      <sheetData sheetId="9797"/>
      <sheetData sheetId="9798"/>
      <sheetData sheetId="9799"/>
      <sheetData sheetId="9800"/>
      <sheetData sheetId="9801">
        <row r="79">
          <cell r="D79">
            <v>0</v>
          </cell>
        </row>
      </sheetData>
      <sheetData sheetId="9802"/>
      <sheetData sheetId="9803"/>
      <sheetData sheetId="9804"/>
      <sheetData sheetId="9805"/>
      <sheetData sheetId="9806"/>
      <sheetData sheetId="9807"/>
      <sheetData sheetId="9808"/>
      <sheetData sheetId="9809"/>
      <sheetData sheetId="9810"/>
      <sheetData sheetId="9811"/>
      <sheetData sheetId="9812"/>
      <sheetData sheetId="9813"/>
      <sheetData sheetId="9814"/>
      <sheetData sheetId="9815"/>
      <sheetData sheetId="9816"/>
      <sheetData sheetId="9817"/>
      <sheetData sheetId="9818"/>
      <sheetData sheetId="9819"/>
      <sheetData sheetId="9820"/>
      <sheetData sheetId="9821"/>
      <sheetData sheetId="9822"/>
      <sheetData sheetId="9823"/>
      <sheetData sheetId="9824"/>
      <sheetData sheetId="9825"/>
      <sheetData sheetId="9826"/>
      <sheetData sheetId="9827"/>
      <sheetData sheetId="9828"/>
      <sheetData sheetId="9829"/>
      <sheetData sheetId="9830"/>
      <sheetData sheetId="9831"/>
      <sheetData sheetId="9832"/>
      <sheetData sheetId="9833"/>
      <sheetData sheetId="9834"/>
      <sheetData sheetId="9835"/>
      <sheetData sheetId="9836"/>
      <sheetData sheetId="9837"/>
      <sheetData sheetId="9838"/>
      <sheetData sheetId="9839"/>
      <sheetData sheetId="9840"/>
      <sheetData sheetId="9841"/>
      <sheetData sheetId="9842"/>
      <sheetData sheetId="9843"/>
      <sheetData sheetId="9844"/>
      <sheetData sheetId="9845"/>
      <sheetData sheetId="9846"/>
      <sheetData sheetId="9847"/>
      <sheetData sheetId="9848"/>
      <sheetData sheetId="9849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>
        <row r="79">
          <cell r="D79">
            <v>0</v>
          </cell>
        </row>
      </sheetData>
      <sheetData sheetId="10264"/>
      <sheetData sheetId="10265"/>
      <sheetData sheetId="10266"/>
      <sheetData sheetId="10267"/>
      <sheetData sheetId="10268"/>
      <sheetData sheetId="10269"/>
      <sheetData sheetId="10270"/>
      <sheetData sheetId="10271" refreshError="1"/>
      <sheetData sheetId="10272"/>
      <sheetData sheetId="10273"/>
      <sheetData sheetId="10274"/>
      <sheetData sheetId="10275"/>
      <sheetData sheetId="10276"/>
      <sheetData sheetId="10277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/>
      <sheetData sheetId="10329"/>
      <sheetData sheetId="10330"/>
      <sheetData sheetId="10331"/>
      <sheetData sheetId="10332"/>
      <sheetData sheetId="10333"/>
      <sheetData sheetId="10334"/>
      <sheetData sheetId="10335"/>
      <sheetData sheetId="10336"/>
      <sheetData sheetId="10337"/>
      <sheetData sheetId="10338"/>
      <sheetData sheetId="10339"/>
      <sheetData sheetId="10340"/>
      <sheetData sheetId="10341"/>
      <sheetData sheetId="10342"/>
      <sheetData sheetId="10343"/>
      <sheetData sheetId="10344"/>
      <sheetData sheetId="10345"/>
      <sheetData sheetId="10346"/>
      <sheetData sheetId="10347"/>
      <sheetData sheetId="10348"/>
      <sheetData sheetId="10349"/>
      <sheetData sheetId="10350"/>
      <sheetData sheetId="10351"/>
      <sheetData sheetId="10352"/>
      <sheetData sheetId="10353"/>
      <sheetData sheetId="10354"/>
      <sheetData sheetId="10355"/>
      <sheetData sheetId="10356"/>
      <sheetData sheetId="10357"/>
      <sheetData sheetId="10358"/>
      <sheetData sheetId="10359"/>
      <sheetData sheetId="10360"/>
      <sheetData sheetId="10361"/>
      <sheetData sheetId="10362"/>
      <sheetData sheetId="10363"/>
      <sheetData sheetId="10364"/>
      <sheetData sheetId="10365"/>
      <sheetData sheetId="10366"/>
      <sheetData sheetId="10367"/>
      <sheetData sheetId="10368"/>
      <sheetData sheetId="10369"/>
      <sheetData sheetId="10370"/>
      <sheetData sheetId="10371"/>
      <sheetData sheetId="10372">
        <row r="79">
          <cell r="D79" t="str">
            <v>Contract</v>
          </cell>
        </row>
      </sheetData>
      <sheetData sheetId="10373"/>
      <sheetData sheetId="10374"/>
      <sheetData sheetId="10375"/>
      <sheetData sheetId="10376"/>
      <sheetData sheetId="10377"/>
      <sheetData sheetId="10378"/>
      <sheetData sheetId="10379"/>
      <sheetData sheetId="10380"/>
      <sheetData sheetId="10381"/>
      <sheetData sheetId="10382"/>
      <sheetData sheetId="10383"/>
      <sheetData sheetId="10384"/>
      <sheetData sheetId="10385"/>
      <sheetData sheetId="10386"/>
      <sheetData sheetId="10387"/>
      <sheetData sheetId="10388"/>
      <sheetData sheetId="10389"/>
      <sheetData sheetId="10390"/>
      <sheetData sheetId="10391"/>
      <sheetData sheetId="10392"/>
      <sheetData sheetId="10393"/>
      <sheetData sheetId="10394">
        <row r="79">
          <cell r="D79" t="str">
            <v>Contract</v>
          </cell>
        </row>
      </sheetData>
      <sheetData sheetId="10395">
        <row r="79">
          <cell r="D79" t="str">
            <v>Contract</v>
          </cell>
        </row>
      </sheetData>
      <sheetData sheetId="10396"/>
      <sheetData sheetId="10397"/>
      <sheetData sheetId="10398"/>
      <sheetData sheetId="10399"/>
      <sheetData sheetId="10400"/>
      <sheetData sheetId="10401"/>
      <sheetData sheetId="10402"/>
      <sheetData sheetId="10403"/>
      <sheetData sheetId="10404"/>
      <sheetData sheetId="10405"/>
      <sheetData sheetId="10406"/>
      <sheetData sheetId="10407"/>
      <sheetData sheetId="10408"/>
      <sheetData sheetId="10409"/>
      <sheetData sheetId="10410"/>
      <sheetData sheetId="10411"/>
      <sheetData sheetId="10412"/>
      <sheetData sheetId="10413"/>
      <sheetData sheetId="10414"/>
      <sheetData sheetId="10415"/>
      <sheetData sheetId="10416" refreshError="1"/>
      <sheetData sheetId="10417">
        <row r="79">
          <cell r="D79" t="str">
            <v>PEREZ</v>
          </cell>
        </row>
      </sheetData>
      <sheetData sheetId="10418"/>
      <sheetData sheetId="10419"/>
      <sheetData sheetId="10420"/>
      <sheetData sheetId="10421"/>
      <sheetData sheetId="10422"/>
      <sheetData sheetId="10423"/>
      <sheetData sheetId="10424"/>
      <sheetData sheetId="10425"/>
      <sheetData sheetId="10426"/>
      <sheetData sheetId="10427"/>
      <sheetData sheetId="10428"/>
      <sheetData sheetId="10429"/>
      <sheetData sheetId="10430" refreshError="1"/>
      <sheetData sheetId="10431" refreshError="1"/>
      <sheetData sheetId="10432" refreshError="1"/>
      <sheetData sheetId="10433" refreshError="1"/>
      <sheetData sheetId="10434" refreshError="1"/>
      <sheetData sheetId="10435" refreshError="1"/>
      <sheetData sheetId="10436" refreshError="1"/>
      <sheetData sheetId="10437" refreshError="1"/>
      <sheetData sheetId="10438"/>
      <sheetData sheetId="10439"/>
      <sheetData sheetId="10440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>
        <row r="79">
          <cell r="D79">
            <v>0</v>
          </cell>
        </row>
      </sheetData>
      <sheetData sheetId="10452">
        <row r="79">
          <cell r="D79">
            <v>0</v>
          </cell>
        </row>
      </sheetData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/>
      <sheetData sheetId="10475"/>
      <sheetData sheetId="10476"/>
      <sheetData sheetId="10477"/>
      <sheetData sheetId="10478"/>
      <sheetData sheetId="10479" refreshError="1"/>
      <sheetData sheetId="10480" refreshError="1"/>
      <sheetData sheetId="10481" refreshError="1"/>
      <sheetData sheetId="10482" refreshError="1"/>
      <sheetData sheetId="10483">
        <row r="79">
          <cell r="D79" t="str">
            <v>CL OUT SUB</v>
          </cell>
        </row>
      </sheetData>
      <sheetData sheetId="10484">
        <row r="79">
          <cell r="D79" t="str">
            <v>CL OUT SUB</v>
          </cell>
        </row>
      </sheetData>
      <sheetData sheetId="10485">
        <row r="79">
          <cell r="D79" t="str">
            <v>CL OUT SUB</v>
          </cell>
        </row>
      </sheetData>
      <sheetData sheetId="10486">
        <row r="79">
          <cell r="D79" t="str">
            <v>CL OUT SUB</v>
          </cell>
        </row>
      </sheetData>
      <sheetData sheetId="10487">
        <row r="79">
          <cell r="D79" t="str">
            <v>Dowa Thermotech Indonesia</v>
          </cell>
        </row>
      </sheetData>
      <sheetData sheetId="10488">
        <row r="79">
          <cell r="D79" t="str">
            <v>Dowa Thermotech Indonesia</v>
          </cell>
        </row>
      </sheetData>
      <sheetData sheetId="10489">
        <row r="79">
          <cell r="D79" t="str">
            <v>Dowa Thermotech Indonesia</v>
          </cell>
        </row>
      </sheetData>
      <sheetData sheetId="10490">
        <row r="79">
          <cell r="D79" t="str">
            <v>Dowa Thermotech Indonesia</v>
          </cell>
        </row>
      </sheetData>
      <sheetData sheetId="10491">
        <row r="79">
          <cell r="D79" t="str">
            <v>Dowa Thermotech Indonesia</v>
          </cell>
        </row>
      </sheetData>
      <sheetData sheetId="10492">
        <row r="79">
          <cell r="D79" t="str">
            <v>Dowa Thermotech Indonesia</v>
          </cell>
        </row>
      </sheetData>
      <sheetData sheetId="10493">
        <row r="79">
          <cell r="D79" t="str">
            <v>Dowa Thermotech Indonesia</v>
          </cell>
        </row>
      </sheetData>
      <sheetData sheetId="10494">
        <row r="79">
          <cell r="D79" t="str">
            <v>Dowa Thermotech Indonesia</v>
          </cell>
        </row>
      </sheetData>
      <sheetData sheetId="10495">
        <row r="79">
          <cell r="D79" t="str">
            <v>Dowa Thermotech Indonesia</v>
          </cell>
        </row>
      </sheetData>
      <sheetData sheetId="10496">
        <row r="79">
          <cell r="D79" t="str">
            <v>Dowa Thermotech Indonesia</v>
          </cell>
        </row>
      </sheetData>
      <sheetData sheetId="10497">
        <row r="79">
          <cell r="D79" t="str">
            <v>Dowa Thermotech Indonesia</v>
          </cell>
        </row>
      </sheetData>
      <sheetData sheetId="10498">
        <row r="79">
          <cell r="D79" t="str">
            <v>CL OUT SUB</v>
          </cell>
        </row>
      </sheetData>
      <sheetData sheetId="10499">
        <row r="79">
          <cell r="D79" t="str">
            <v>CL OUT SUB</v>
          </cell>
        </row>
      </sheetData>
      <sheetData sheetId="10500">
        <row r="79">
          <cell r="D79" t="str">
            <v>CL OUT SUB</v>
          </cell>
        </row>
      </sheetData>
      <sheetData sheetId="10501">
        <row r="79">
          <cell r="D79" t="str">
            <v>DYNA - 14B ( ARP )</v>
          </cell>
        </row>
      </sheetData>
      <sheetData sheetId="10502"/>
      <sheetData sheetId="10503"/>
      <sheetData sheetId="10504"/>
      <sheetData sheetId="10505"/>
      <sheetData sheetId="10506"/>
      <sheetData sheetId="10507"/>
      <sheetData sheetId="10508"/>
      <sheetData sheetId="10509"/>
      <sheetData sheetId="10510"/>
      <sheetData sheetId="10511"/>
      <sheetData sheetId="10512"/>
      <sheetData sheetId="10513">
        <row r="79">
          <cell r="D79" t="str">
            <v>1DY-E6611-10-00-80</v>
          </cell>
        </row>
      </sheetData>
      <sheetData sheetId="10514"/>
      <sheetData sheetId="10515"/>
      <sheetData sheetId="10516"/>
      <sheetData sheetId="10517"/>
      <sheetData sheetId="10518"/>
      <sheetData sheetId="10519"/>
      <sheetData sheetId="10520"/>
      <sheetData sheetId="10521"/>
      <sheetData sheetId="10522"/>
      <sheetData sheetId="10523"/>
      <sheetData sheetId="10524"/>
      <sheetData sheetId="10525"/>
      <sheetData sheetId="10526"/>
      <sheetData sheetId="10527"/>
      <sheetData sheetId="10528">
        <row r="79">
          <cell r="D79" t="str">
            <v>3A26070000</v>
          </cell>
        </row>
      </sheetData>
      <sheetData sheetId="10529"/>
      <sheetData sheetId="10530"/>
      <sheetData sheetId="10531">
        <row r="79">
          <cell r="D79" t="str">
            <v>002430012400Q999</v>
          </cell>
        </row>
      </sheetData>
      <sheetData sheetId="10532">
        <row r="79">
          <cell r="D79" t="str">
            <v>002430012400Q999</v>
          </cell>
        </row>
      </sheetData>
      <sheetData sheetId="10533">
        <row r="79">
          <cell r="D79" t="str">
            <v>002430012400Q999</v>
          </cell>
        </row>
      </sheetData>
      <sheetData sheetId="10534">
        <row r="79">
          <cell r="D79" t="str">
            <v>002430012400Q999</v>
          </cell>
        </row>
      </sheetData>
      <sheetData sheetId="10535">
        <row r="79">
          <cell r="D79" t="str">
            <v>002430012400Q999</v>
          </cell>
        </row>
      </sheetData>
      <sheetData sheetId="10536"/>
      <sheetData sheetId="10537" refreshError="1"/>
      <sheetData sheetId="10538"/>
      <sheetData sheetId="10539"/>
      <sheetData sheetId="10540"/>
      <sheetData sheetId="10541"/>
      <sheetData sheetId="10542"/>
      <sheetData sheetId="10543"/>
      <sheetData sheetId="10544"/>
      <sheetData sheetId="10545"/>
      <sheetData sheetId="10546"/>
      <sheetData sheetId="10547"/>
      <sheetData sheetId="10548"/>
      <sheetData sheetId="10549"/>
      <sheetData sheetId="10550"/>
      <sheetData sheetId="10551"/>
      <sheetData sheetId="10552"/>
      <sheetData sheetId="10553"/>
      <sheetData sheetId="10554"/>
      <sheetData sheetId="10555"/>
      <sheetData sheetId="10556"/>
      <sheetData sheetId="10557"/>
      <sheetData sheetId="10558"/>
      <sheetData sheetId="10559"/>
      <sheetData sheetId="10560"/>
      <sheetData sheetId="10561"/>
      <sheetData sheetId="10562"/>
      <sheetData sheetId="10563"/>
      <sheetData sheetId="10564"/>
      <sheetData sheetId="10565"/>
      <sheetData sheetId="10566"/>
      <sheetData sheetId="10567" refreshError="1"/>
      <sheetData sheetId="10568"/>
      <sheetData sheetId="10569"/>
      <sheetData sheetId="10570"/>
      <sheetData sheetId="10571" refreshError="1"/>
      <sheetData sheetId="10572" refreshError="1"/>
      <sheetData sheetId="10573"/>
      <sheetData sheetId="10574" refreshError="1"/>
      <sheetData sheetId="10575"/>
      <sheetData sheetId="10576" refreshError="1"/>
      <sheetData sheetId="10577" refreshError="1"/>
      <sheetData sheetId="10578" refreshError="1"/>
      <sheetData sheetId="10579" refreshError="1"/>
      <sheetData sheetId="10580" refreshError="1"/>
      <sheetData sheetId="10581"/>
      <sheetData sheetId="10582"/>
      <sheetData sheetId="10583"/>
      <sheetData sheetId="10584"/>
      <sheetData sheetId="10585" refreshError="1"/>
      <sheetData sheetId="10586" refreshError="1"/>
      <sheetData sheetId="10587" refreshError="1"/>
      <sheetData sheetId="10588" refreshError="1"/>
      <sheetData sheetId="10589" refreshError="1"/>
      <sheetData sheetId="10590" refreshError="1"/>
      <sheetData sheetId="10591" refreshError="1"/>
      <sheetData sheetId="10592" refreshError="1"/>
      <sheetData sheetId="10593" refreshError="1"/>
      <sheetData sheetId="10594" refreshError="1"/>
      <sheetData sheetId="10595" refreshError="1"/>
      <sheetData sheetId="10596" refreshError="1"/>
      <sheetData sheetId="10597" refreshError="1"/>
      <sheetData sheetId="10598" refreshError="1"/>
      <sheetData sheetId="10599" refreshError="1"/>
      <sheetData sheetId="10600" refreshError="1"/>
      <sheetData sheetId="10601" refreshError="1"/>
      <sheetData sheetId="10602" refreshError="1"/>
      <sheetData sheetId="10603" refreshError="1"/>
      <sheetData sheetId="10604" refreshError="1"/>
      <sheetData sheetId="10605" refreshError="1"/>
      <sheetData sheetId="10606" refreshError="1"/>
      <sheetData sheetId="10607" refreshError="1"/>
      <sheetData sheetId="10608" refreshError="1"/>
      <sheetData sheetId="10609" refreshError="1"/>
      <sheetData sheetId="10610" refreshError="1"/>
      <sheetData sheetId="10611" refreshError="1"/>
      <sheetData sheetId="10612" refreshError="1"/>
      <sheetData sheetId="10613" refreshError="1"/>
      <sheetData sheetId="10614" refreshError="1"/>
      <sheetData sheetId="10615" refreshError="1"/>
      <sheetData sheetId="10616" refreshError="1"/>
      <sheetData sheetId="10617" refreshError="1"/>
      <sheetData sheetId="10618" refreshError="1"/>
      <sheetData sheetId="10619" refreshError="1"/>
      <sheetData sheetId="10620" refreshError="1"/>
      <sheetData sheetId="10621" refreshError="1"/>
      <sheetData sheetId="10622" refreshError="1"/>
      <sheetData sheetId="10623" refreshError="1"/>
      <sheetData sheetId="10624" refreshError="1"/>
      <sheetData sheetId="10625" refreshError="1"/>
      <sheetData sheetId="10626" refreshError="1"/>
      <sheetData sheetId="10627" refreshError="1"/>
      <sheetData sheetId="10628" refreshError="1"/>
      <sheetData sheetId="10629" refreshError="1"/>
      <sheetData sheetId="10630" refreshError="1"/>
      <sheetData sheetId="10631" refreshError="1"/>
      <sheetData sheetId="10632" refreshError="1"/>
      <sheetData sheetId="10633" refreshError="1"/>
      <sheetData sheetId="10634" refreshError="1"/>
      <sheetData sheetId="10635" refreshError="1"/>
      <sheetData sheetId="10636" refreshError="1"/>
      <sheetData sheetId="10637" refreshError="1"/>
      <sheetData sheetId="10638" refreshError="1"/>
      <sheetData sheetId="10639" refreshError="1"/>
      <sheetData sheetId="10640" refreshError="1"/>
      <sheetData sheetId="10641" refreshError="1"/>
      <sheetData sheetId="10642" refreshError="1"/>
      <sheetData sheetId="10643" refreshError="1"/>
      <sheetData sheetId="10644" refreshError="1"/>
      <sheetData sheetId="10645" refreshError="1"/>
      <sheetData sheetId="10646" refreshError="1"/>
      <sheetData sheetId="10647" refreshError="1"/>
      <sheetData sheetId="10648" refreshError="1"/>
      <sheetData sheetId="10649" refreshError="1"/>
      <sheetData sheetId="10650" refreshError="1"/>
      <sheetData sheetId="10651" refreshError="1"/>
      <sheetData sheetId="10652" refreshError="1"/>
      <sheetData sheetId="10653" refreshError="1"/>
      <sheetData sheetId="10654" refreshError="1"/>
      <sheetData sheetId="10655" refreshError="1"/>
      <sheetData sheetId="10656" refreshError="1"/>
      <sheetData sheetId="10657" refreshError="1"/>
      <sheetData sheetId="10658" refreshError="1"/>
      <sheetData sheetId="10659"/>
      <sheetData sheetId="10660" refreshError="1"/>
      <sheetData sheetId="10661" refreshError="1"/>
      <sheetData sheetId="10662"/>
      <sheetData sheetId="10663"/>
      <sheetData sheetId="10664"/>
      <sheetData sheetId="10665"/>
      <sheetData sheetId="10666"/>
      <sheetData sheetId="10667"/>
      <sheetData sheetId="10668" refreshError="1"/>
      <sheetData sheetId="10669" refreshError="1"/>
      <sheetData sheetId="10670"/>
      <sheetData sheetId="10671"/>
      <sheetData sheetId="10672" refreshError="1"/>
      <sheetData sheetId="10673" refreshError="1"/>
      <sheetData sheetId="10674" refreshError="1"/>
      <sheetData sheetId="10675" refreshError="1"/>
      <sheetData sheetId="10676" refreshError="1"/>
      <sheetData sheetId="10677"/>
      <sheetData sheetId="10678"/>
      <sheetData sheetId="10679"/>
      <sheetData sheetId="10680"/>
      <sheetData sheetId="10681"/>
      <sheetData sheetId="10682"/>
      <sheetData sheetId="10683"/>
      <sheetData sheetId="10684"/>
      <sheetData sheetId="10685" refreshError="1"/>
      <sheetData sheetId="10686" refreshError="1"/>
      <sheetData sheetId="10687"/>
      <sheetData sheetId="10688">
        <row r="79">
          <cell r="D79">
            <v>0</v>
          </cell>
        </row>
      </sheetData>
      <sheetData sheetId="10689">
        <row r="79">
          <cell r="D79">
            <v>0</v>
          </cell>
        </row>
      </sheetData>
      <sheetData sheetId="10690">
        <row r="79">
          <cell r="D79">
            <v>0</v>
          </cell>
        </row>
      </sheetData>
      <sheetData sheetId="10691">
        <row r="79">
          <cell r="D79" t="str">
            <v>HRM</v>
          </cell>
        </row>
      </sheetData>
      <sheetData sheetId="10692"/>
      <sheetData sheetId="10693"/>
      <sheetData sheetId="10694" refreshError="1"/>
      <sheetData sheetId="10695"/>
      <sheetData sheetId="10696"/>
      <sheetData sheetId="10697">
        <row r="79">
          <cell r="D79">
            <v>0</v>
          </cell>
        </row>
      </sheetData>
      <sheetData sheetId="10698">
        <row r="79">
          <cell r="D79">
            <v>0</v>
          </cell>
        </row>
      </sheetData>
      <sheetData sheetId="10699">
        <row r="79">
          <cell r="D79">
            <v>0</v>
          </cell>
        </row>
      </sheetData>
      <sheetData sheetId="10700">
        <row r="79">
          <cell r="D79">
            <v>0</v>
          </cell>
        </row>
      </sheetData>
      <sheetData sheetId="10701">
        <row r="79">
          <cell r="D79" t="str">
            <v>HRM</v>
          </cell>
        </row>
      </sheetData>
      <sheetData sheetId="10702"/>
      <sheetData sheetId="10703"/>
      <sheetData sheetId="10704" refreshError="1"/>
      <sheetData sheetId="10705"/>
      <sheetData sheetId="10706"/>
      <sheetData sheetId="10707"/>
      <sheetData sheetId="10708" refreshError="1"/>
      <sheetData sheetId="10709" refreshError="1"/>
      <sheetData sheetId="10710"/>
      <sheetData sheetId="10711"/>
      <sheetData sheetId="10712" refreshError="1"/>
      <sheetData sheetId="10713" refreshError="1"/>
      <sheetData sheetId="10714"/>
      <sheetData sheetId="10715"/>
      <sheetData sheetId="10716" refreshError="1"/>
      <sheetData sheetId="10717" refreshError="1"/>
      <sheetData sheetId="10718" refreshError="1"/>
      <sheetData sheetId="10719" refreshError="1"/>
      <sheetData sheetId="10720" refreshError="1"/>
      <sheetData sheetId="10721"/>
      <sheetData sheetId="10722"/>
      <sheetData sheetId="10723"/>
      <sheetData sheetId="10724"/>
      <sheetData sheetId="10725" refreshError="1"/>
      <sheetData sheetId="10726"/>
      <sheetData sheetId="10727" refreshError="1"/>
      <sheetData sheetId="10728"/>
      <sheetData sheetId="10729"/>
      <sheetData sheetId="10730"/>
      <sheetData sheetId="10731"/>
      <sheetData sheetId="10732" refreshError="1"/>
      <sheetData sheetId="10733" refreshError="1"/>
      <sheetData sheetId="10734" refreshError="1"/>
      <sheetData sheetId="10735" refreshError="1"/>
      <sheetData sheetId="10736" refreshError="1"/>
      <sheetData sheetId="10737" refreshError="1"/>
      <sheetData sheetId="10738" refreshError="1"/>
      <sheetData sheetId="10739" refreshError="1"/>
      <sheetData sheetId="10740" refreshError="1"/>
      <sheetData sheetId="10741" refreshError="1"/>
      <sheetData sheetId="10742"/>
      <sheetData sheetId="10743"/>
      <sheetData sheetId="10744"/>
      <sheetData sheetId="10745"/>
      <sheetData sheetId="10746"/>
      <sheetData sheetId="10747"/>
      <sheetData sheetId="10748"/>
      <sheetData sheetId="10749"/>
      <sheetData sheetId="10750"/>
      <sheetData sheetId="10751"/>
      <sheetData sheetId="10752"/>
      <sheetData sheetId="10753"/>
      <sheetData sheetId="10754"/>
      <sheetData sheetId="10755"/>
      <sheetData sheetId="10756">
        <row r="79">
          <cell r="D79">
            <v>0</v>
          </cell>
        </row>
      </sheetData>
      <sheetData sheetId="10757"/>
      <sheetData sheetId="10758"/>
      <sheetData sheetId="10759"/>
      <sheetData sheetId="10760"/>
      <sheetData sheetId="10761"/>
      <sheetData sheetId="10762"/>
      <sheetData sheetId="10763"/>
      <sheetData sheetId="10764"/>
      <sheetData sheetId="10765"/>
      <sheetData sheetId="10766"/>
      <sheetData sheetId="10767"/>
      <sheetData sheetId="10768"/>
      <sheetData sheetId="10769"/>
      <sheetData sheetId="10770" refreshError="1"/>
      <sheetData sheetId="10771"/>
      <sheetData sheetId="10772"/>
      <sheetData sheetId="10773"/>
      <sheetData sheetId="10774"/>
      <sheetData sheetId="10775"/>
      <sheetData sheetId="10776"/>
      <sheetData sheetId="10777"/>
      <sheetData sheetId="10778"/>
      <sheetData sheetId="10779"/>
      <sheetData sheetId="10780"/>
      <sheetData sheetId="10781"/>
      <sheetData sheetId="10782"/>
      <sheetData sheetId="10783"/>
      <sheetData sheetId="10784"/>
      <sheetData sheetId="10785"/>
      <sheetData sheetId="10786"/>
      <sheetData sheetId="10787"/>
      <sheetData sheetId="10788"/>
      <sheetData sheetId="10789"/>
      <sheetData sheetId="10790"/>
      <sheetData sheetId="10791"/>
      <sheetData sheetId="10792"/>
      <sheetData sheetId="10793"/>
      <sheetData sheetId="10794"/>
      <sheetData sheetId="10795"/>
      <sheetData sheetId="10796"/>
      <sheetData sheetId="10797"/>
      <sheetData sheetId="10798"/>
      <sheetData sheetId="10799"/>
      <sheetData sheetId="10800"/>
      <sheetData sheetId="10801"/>
      <sheetData sheetId="10802"/>
      <sheetData sheetId="10803"/>
      <sheetData sheetId="10804"/>
      <sheetData sheetId="10805"/>
      <sheetData sheetId="10806"/>
      <sheetData sheetId="10807"/>
      <sheetData sheetId="10808"/>
      <sheetData sheetId="10809"/>
      <sheetData sheetId="10810"/>
      <sheetData sheetId="10811"/>
      <sheetData sheetId="10812"/>
      <sheetData sheetId="10813"/>
      <sheetData sheetId="10814"/>
      <sheetData sheetId="10815"/>
      <sheetData sheetId="10816"/>
      <sheetData sheetId="10817"/>
      <sheetData sheetId="10818"/>
      <sheetData sheetId="10819"/>
      <sheetData sheetId="10820"/>
      <sheetData sheetId="10821"/>
      <sheetData sheetId="10822"/>
      <sheetData sheetId="10823"/>
      <sheetData sheetId="10824"/>
      <sheetData sheetId="10825"/>
      <sheetData sheetId="10826"/>
      <sheetData sheetId="10827"/>
      <sheetData sheetId="10828"/>
      <sheetData sheetId="10829"/>
      <sheetData sheetId="10830"/>
      <sheetData sheetId="10831"/>
      <sheetData sheetId="10832"/>
      <sheetData sheetId="10833"/>
      <sheetData sheetId="10834"/>
      <sheetData sheetId="10835"/>
      <sheetData sheetId="10836"/>
      <sheetData sheetId="10837"/>
      <sheetData sheetId="10838"/>
      <sheetData sheetId="10839"/>
      <sheetData sheetId="10840"/>
      <sheetData sheetId="10841"/>
      <sheetData sheetId="10842"/>
      <sheetData sheetId="10843"/>
      <sheetData sheetId="10844"/>
      <sheetData sheetId="10845"/>
      <sheetData sheetId="10846"/>
      <sheetData sheetId="10847"/>
      <sheetData sheetId="10848"/>
      <sheetData sheetId="10849"/>
      <sheetData sheetId="10850"/>
      <sheetData sheetId="10851"/>
      <sheetData sheetId="10852"/>
      <sheetData sheetId="10853"/>
      <sheetData sheetId="10854"/>
      <sheetData sheetId="10855"/>
      <sheetData sheetId="10856"/>
      <sheetData sheetId="10857"/>
      <sheetData sheetId="10858"/>
      <sheetData sheetId="10859"/>
      <sheetData sheetId="10860"/>
      <sheetData sheetId="10861"/>
      <sheetData sheetId="10862"/>
      <sheetData sheetId="10863"/>
      <sheetData sheetId="10864"/>
      <sheetData sheetId="10865"/>
      <sheetData sheetId="10866"/>
      <sheetData sheetId="10867"/>
      <sheetData sheetId="10868"/>
      <sheetData sheetId="10869"/>
      <sheetData sheetId="10870"/>
      <sheetData sheetId="10871"/>
      <sheetData sheetId="10872"/>
      <sheetData sheetId="10873"/>
      <sheetData sheetId="10874"/>
      <sheetData sheetId="10875"/>
      <sheetData sheetId="10876"/>
      <sheetData sheetId="10877"/>
      <sheetData sheetId="10878"/>
      <sheetData sheetId="10879"/>
      <sheetData sheetId="10880"/>
      <sheetData sheetId="10881"/>
      <sheetData sheetId="10882"/>
      <sheetData sheetId="10883"/>
      <sheetData sheetId="10884"/>
      <sheetData sheetId="10885"/>
      <sheetData sheetId="10886"/>
      <sheetData sheetId="10887"/>
      <sheetData sheetId="10888"/>
      <sheetData sheetId="10889"/>
      <sheetData sheetId="10890"/>
      <sheetData sheetId="10891"/>
      <sheetData sheetId="10892"/>
      <sheetData sheetId="10893"/>
      <sheetData sheetId="10894"/>
      <sheetData sheetId="10895"/>
      <sheetData sheetId="10896"/>
      <sheetData sheetId="10897"/>
      <sheetData sheetId="10898"/>
      <sheetData sheetId="10899"/>
      <sheetData sheetId="10900"/>
      <sheetData sheetId="10901"/>
      <sheetData sheetId="10902"/>
      <sheetData sheetId="10903"/>
      <sheetData sheetId="10904"/>
      <sheetData sheetId="10905"/>
      <sheetData sheetId="10906"/>
      <sheetData sheetId="10907"/>
      <sheetData sheetId="10908"/>
      <sheetData sheetId="10909"/>
      <sheetData sheetId="10910"/>
      <sheetData sheetId="10911"/>
      <sheetData sheetId="10912"/>
      <sheetData sheetId="10913"/>
      <sheetData sheetId="10914"/>
      <sheetData sheetId="10915"/>
      <sheetData sheetId="10916"/>
      <sheetData sheetId="10917"/>
      <sheetData sheetId="10918"/>
      <sheetData sheetId="10919"/>
      <sheetData sheetId="10920"/>
      <sheetData sheetId="10921"/>
      <sheetData sheetId="10922"/>
      <sheetData sheetId="10923"/>
      <sheetData sheetId="10924"/>
      <sheetData sheetId="10925"/>
      <sheetData sheetId="10926"/>
      <sheetData sheetId="10927"/>
      <sheetData sheetId="10928"/>
      <sheetData sheetId="10929"/>
      <sheetData sheetId="10930"/>
      <sheetData sheetId="10931"/>
      <sheetData sheetId="10932"/>
      <sheetData sheetId="10933"/>
      <sheetData sheetId="10934"/>
      <sheetData sheetId="10935"/>
      <sheetData sheetId="10936"/>
      <sheetData sheetId="10937"/>
      <sheetData sheetId="10938"/>
      <sheetData sheetId="10939"/>
      <sheetData sheetId="10940"/>
      <sheetData sheetId="10941"/>
      <sheetData sheetId="10942"/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/>
      <sheetData sheetId="10952"/>
      <sheetData sheetId="10953"/>
      <sheetData sheetId="10954"/>
      <sheetData sheetId="10955"/>
      <sheetData sheetId="10956"/>
      <sheetData sheetId="10957"/>
      <sheetData sheetId="10958"/>
      <sheetData sheetId="10959"/>
      <sheetData sheetId="10960"/>
      <sheetData sheetId="10961"/>
      <sheetData sheetId="10962"/>
      <sheetData sheetId="10963"/>
      <sheetData sheetId="10964"/>
      <sheetData sheetId="10965"/>
      <sheetData sheetId="10966"/>
      <sheetData sheetId="10967"/>
      <sheetData sheetId="10968"/>
      <sheetData sheetId="10969"/>
      <sheetData sheetId="10970"/>
      <sheetData sheetId="10971"/>
      <sheetData sheetId="10972"/>
      <sheetData sheetId="10973"/>
      <sheetData sheetId="10974"/>
      <sheetData sheetId="10975"/>
      <sheetData sheetId="10976"/>
      <sheetData sheetId="10977"/>
      <sheetData sheetId="10978"/>
      <sheetData sheetId="10979"/>
      <sheetData sheetId="10980"/>
      <sheetData sheetId="10981"/>
      <sheetData sheetId="10982"/>
      <sheetData sheetId="10983"/>
      <sheetData sheetId="10984"/>
      <sheetData sheetId="10985"/>
      <sheetData sheetId="10986"/>
      <sheetData sheetId="10987"/>
      <sheetData sheetId="10988"/>
      <sheetData sheetId="10989"/>
      <sheetData sheetId="10990"/>
      <sheetData sheetId="10991"/>
      <sheetData sheetId="10992"/>
      <sheetData sheetId="10993"/>
      <sheetData sheetId="10994"/>
      <sheetData sheetId="10995"/>
      <sheetData sheetId="10996"/>
      <sheetData sheetId="10997"/>
      <sheetData sheetId="10998"/>
      <sheetData sheetId="10999"/>
      <sheetData sheetId="11000"/>
      <sheetData sheetId="11001"/>
      <sheetData sheetId="11002"/>
      <sheetData sheetId="11003"/>
      <sheetData sheetId="11004"/>
      <sheetData sheetId="11005"/>
      <sheetData sheetId="11006"/>
      <sheetData sheetId="11007"/>
      <sheetData sheetId="11008"/>
      <sheetData sheetId="11009"/>
      <sheetData sheetId="11010"/>
      <sheetData sheetId="11011"/>
      <sheetData sheetId="11012"/>
      <sheetData sheetId="11013"/>
      <sheetData sheetId="11014"/>
      <sheetData sheetId="11015"/>
      <sheetData sheetId="11016"/>
      <sheetData sheetId="11017"/>
      <sheetData sheetId="11018"/>
      <sheetData sheetId="11019"/>
      <sheetData sheetId="11020"/>
      <sheetData sheetId="11021"/>
      <sheetData sheetId="11022"/>
      <sheetData sheetId="11023"/>
      <sheetData sheetId="11024"/>
      <sheetData sheetId="11025"/>
      <sheetData sheetId="11026"/>
      <sheetData sheetId="11027"/>
      <sheetData sheetId="11028"/>
      <sheetData sheetId="11029"/>
      <sheetData sheetId="11030"/>
      <sheetData sheetId="11031"/>
      <sheetData sheetId="11032"/>
      <sheetData sheetId="11033"/>
      <sheetData sheetId="11034"/>
      <sheetData sheetId="11035"/>
      <sheetData sheetId="11036"/>
      <sheetData sheetId="11037"/>
      <sheetData sheetId="11038"/>
      <sheetData sheetId="11039"/>
      <sheetData sheetId="11040"/>
      <sheetData sheetId="11041"/>
      <sheetData sheetId="11042"/>
      <sheetData sheetId="11043"/>
      <sheetData sheetId="11044"/>
      <sheetData sheetId="11045"/>
      <sheetData sheetId="11046"/>
      <sheetData sheetId="11047"/>
      <sheetData sheetId="11048"/>
      <sheetData sheetId="11049"/>
      <sheetData sheetId="11050"/>
      <sheetData sheetId="11051"/>
      <sheetData sheetId="11052"/>
      <sheetData sheetId="11053"/>
      <sheetData sheetId="11054"/>
      <sheetData sheetId="11055"/>
      <sheetData sheetId="11056"/>
      <sheetData sheetId="11057"/>
      <sheetData sheetId="11058"/>
      <sheetData sheetId="11059"/>
      <sheetData sheetId="11060"/>
      <sheetData sheetId="11061"/>
      <sheetData sheetId="11062"/>
      <sheetData sheetId="11063"/>
      <sheetData sheetId="11064"/>
      <sheetData sheetId="11065"/>
      <sheetData sheetId="11066"/>
      <sheetData sheetId="11067"/>
      <sheetData sheetId="11068"/>
      <sheetData sheetId="11069"/>
      <sheetData sheetId="11070"/>
      <sheetData sheetId="11071"/>
      <sheetData sheetId="11072"/>
      <sheetData sheetId="11073"/>
      <sheetData sheetId="11074"/>
      <sheetData sheetId="11075"/>
      <sheetData sheetId="11076"/>
      <sheetData sheetId="11077"/>
      <sheetData sheetId="11078"/>
      <sheetData sheetId="11079"/>
      <sheetData sheetId="11080"/>
      <sheetData sheetId="11081"/>
      <sheetData sheetId="11082"/>
      <sheetData sheetId="11083"/>
      <sheetData sheetId="11084"/>
      <sheetData sheetId="11085"/>
      <sheetData sheetId="11086"/>
      <sheetData sheetId="11087"/>
      <sheetData sheetId="11088"/>
      <sheetData sheetId="11089"/>
      <sheetData sheetId="11090"/>
      <sheetData sheetId="11091"/>
      <sheetData sheetId="11092"/>
      <sheetData sheetId="11093"/>
      <sheetData sheetId="11094"/>
      <sheetData sheetId="11095"/>
      <sheetData sheetId="11096"/>
      <sheetData sheetId="11097"/>
      <sheetData sheetId="11098"/>
      <sheetData sheetId="11099"/>
      <sheetData sheetId="11100"/>
      <sheetData sheetId="11101"/>
      <sheetData sheetId="11102"/>
      <sheetData sheetId="11103"/>
      <sheetData sheetId="11104"/>
      <sheetData sheetId="11105"/>
      <sheetData sheetId="11106"/>
      <sheetData sheetId="11107"/>
      <sheetData sheetId="11108"/>
      <sheetData sheetId="11109"/>
      <sheetData sheetId="11110"/>
      <sheetData sheetId="11111"/>
      <sheetData sheetId="11112"/>
      <sheetData sheetId="11113"/>
      <sheetData sheetId="11114"/>
      <sheetData sheetId="11115"/>
      <sheetData sheetId="11116"/>
      <sheetData sheetId="11117"/>
      <sheetData sheetId="11118"/>
      <sheetData sheetId="11119"/>
      <sheetData sheetId="11120"/>
      <sheetData sheetId="11121"/>
      <sheetData sheetId="11122"/>
      <sheetData sheetId="11123"/>
      <sheetData sheetId="11124"/>
      <sheetData sheetId="11125"/>
      <sheetData sheetId="11126"/>
      <sheetData sheetId="11127"/>
      <sheetData sheetId="11128"/>
      <sheetData sheetId="11129"/>
      <sheetData sheetId="11130"/>
      <sheetData sheetId="11131"/>
      <sheetData sheetId="11132"/>
      <sheetData sheetId="11133"/>
      <sheetData sheetId="11134"/>
      <sheetData sheetId="11135"/>
      <sheetData sheetId="11136"/>
      <sheetData sheetId="11137"/>
      <sheetData sheetId="11138"/>
      <sheetData sheetId="11139"/>
      <sheetData sheetId="11140"/>
      <sheetData sheetId="11141"/>
      <sheetData sheetId="11142"/>
      <sheetData sheetId="11143"/>
      <sheetData sheetId="11144"/>
      <sheetData sheetId="11145"/>
      <sheetData sheetId="11146"/>
      <sheetData sheetId="11147"/>
      <sheetData sheetId="11148"/>
      <sheetData sheetId="11149"/>
      <sheetData sheetId="11150"/>
      <sheetData sheetId="11151"/>
      <sheetData sheetId="11152"/>
      <sheetData sheetId="11153"/>
      <sheetData sheetId="11154"/>
      <sheetData sheetId="11155"/>
      <sheetData sheetId="11156"/>
      <sheetData sheetId="11157"/>
      <sheetData sheetId="11158"/>
      <sheetData sheetId="11159"/>
      <sheetData sheetId="11160"/>
      <sheetData sheetId="11161"/>
      <sheetData sheetId="11162"/>
      <sheetData sheetId="11163"/>
      <sheetData sheetId="11164"/>
      <sheetData sheetId="11165"/>
      <sheetData sheetId="11166"/>
      <sheetData sheetId="11167"/>
      <sheetData sheetId="11168"/>
      <sheetData sheetId="11169"/>
      <sheetData sheetId="11170"/>
      <sheetData sheetId="11171"/>
      <sheetData sheetId="11172"/>
      <sheetData sheetId="11173"/>
      <sheetData sheetId="11174"/>
      <sheetData sheetId="11175"/>
      <sheetData sheetId="11176"/>
      <sheetData sheetId="11177"/>
      <sheetData sheetId="11178"/>
      <sheetData sheetId="11179"/>
      <sheetData sheetId="11180"/>
      <sheetData sheetId="11181"/>
      <sheetData sheetId="11182"/>
      <sheetData sheetId="11183"/>
      <sheetData sheetId="11184"/>
      <sheetData sheetId="11185"/>
      <sheetData sheetId="11186"/>
      <sheetData sheetId="11187"/>
      <sheetData sheetId="11188"/>
      <sheetData sheetId="11189"/>
      <sheetData sheetId="11190"/>
      <sheetData sheetId="11191"/>
      <sheetData sheetId="11192"/>
      <sheetData sheetId="11193"/>
      <sheetData sheetId="11194"/>
      <sheetData sheetId="11195"/>
      <sheetData sheetId="11196"/>
      <sheetData sheetId="11197"/>
      <sheetData sheetId="11198"/>
      <sheetData sheetId="11199"/>
      <sheetData sheetId="11200"/>
      <sheetData sheetId="11201"/>
      <sheetData sheetId="11202"/>
      <sheetData sheetId="11203"/>
      <sheetData sheetId="11204"/>
      <sheetData sheetId="11205"/>
      <sheetData sheetId="11206"/>
      <sheetData sheetId="11207"/>
      <sheetData sheetId="11208"/>
      <sheetData sheetId="11209"/>
      <sheetData sheetId="11210"/>
      <sheetData sheetId="11211"/>
      <sheetData sheetId="11212"/>
      <sheetData sheetId="11213"/>
      <sheetData sheetId="11214"/>
      <sheetData sheetId="11215"/>
      <sheetData sheetId="11216"/>
      <sheetData sheetId="11217"/>
      <sheetData sheetId="11218"/>
      <sheetData sheetId="11219"/>
      <sheetData sheetId="11220"/>
      <sheetData sheetId="11221"/>
      <sheetData sheetId="11222"/>
      <sheetData sheetId="11223"/>
      <sheetData sheetId="11224"/>
      <sheetData sheetId="11225"/>
      <sheetData sheetId="11226"/>
      <sheetData sheetId="11227"/>
      <sheetData sheetId="11228"/>
      <sheetData sheetId="11229"/>
      <sheetData sheetId="11230"/>
      <sheetData sheetId="11231"/>
      <sheetData sheetId="11232"/>
      <sheetData sheetId="11233"/>
      <sheetData sheetId="11234"/>
      <sheetData sheetId="11235"/>
      <sheetData sheetId="11236"/>
      <sheetData sheetId="11237"/>
      <sheetData sheetId="11238"/>
      <sheetData sheetId="11239"/>
      <sheetData sheetId="11240"/>
      <sheetData sheetId="11241"/>
      <sheetData sheetId="11242"/>
      <sheetData sheetId="11243"/>
      <sheetData sheetId="11244"/>
      <sheetData sheetId="11245"/>
      <sheetData sheetId="11246"/>
      <sheetData sheetId="11247"/>
      <sheetData sheetId="11248"/>
      <sheetData sheetId="11249"/>
      <sheetData sheetId="11250"/>
      <sheetData sheetId="11251"/>
      <sheetData sheetId="11252"/>
      <sheetData sheetId="11253"/>
      <sheetData sheetId="11254"/>
      <sheetData sheetId="11255"/>
      <sheetData sheetId="11256"/>
      <sheetData sheetId="11257"/>
      <sheetData sheetId="11258"/>
      <sheetData sheetId="11259"/>
      <sheetData sheetId="11260"/>
      <sheetData sheetId="11261"/>
      <sheetData sheetId="11262"/>
      <sheetData sheetId="11263"/>
      <sheetData sheetId="11264"/>
      <sheetData sheetId="11265"/>
      <sheetData sheetId="11266"/>
      <sheetData sheetId="11267"/>
      <sheetData sheetId="11268"/>
      <sheetData sheetId="11269"/>
      <sheetData sheetId="11270"/>
      <sheetData sheetId="11271"/>
      <sheetData sheetId="11272"/>
      <sheetData sheetId="11273"/>
      <sheetData sheetId="11274"/>
      <sheetData sheetId="11275"/>
      <sheetData sheetId="11276"/>
      <sheetData sheetId="11277"/>
      <sheetData sheetId="11278"/>
      <sheetData sheetId="11279"/>
      <sheetData sheetId="11280"/>
      <sheetData sheetId="11281"/>
      <sheetData sheetId="11282"/>
      <sheetData sheetId="11283"/>
      <sheetData sheetId="11284"/>
      <sheetData sheetId="11285"/>
      <sheetData sheetId="11286"/>
      <sheetData sheetId="11287"/>
      <sheetData sheetId="11288"/>
      <sheetData sheetId="11289"/>
      <sheetData sheetId="11290"/>
      <sheetData sheetId="11291"/>
      <sheetData sheetId="11292"/>
      <sheetData sheetId="11293"/>
      <sheetData sheetId="11294"/>
      <sheetData sheetId="11295"/>
      <sheetData sheetId="11296"/>
      <sheetData sheetId="11297"/>
      <sheetData sheetId="11298"/>
      <sheetData sheetId="11299"/>
      <sheetData sheetId="11300"/>
      <sheetData sheetId="11301"/>
      <sheetData sheetId="11302"/>
      <sheetData sheetId="11303"/>
      <sheetData sheetId="11304"/>
      <sheetData sheetId="11305"/>
      <sheetData sheetId="11306"/>
      <sheetData sheetId="11307"/>
      <sheetData sheetId="11308"/>
      <sheetData sheetId="11309"/>
      <sheetData sheetId="11310"/>
      <sheetData sheetId="11311"/>
      <sheetData sheetId="11312"/>
      <sheetData sheetId="11313"/>
      <sheetData sheetId="11314"/>
      <sheetData sheetId="11315"/>
      <sheetData sheetId="11316"/>
      <sheetData sheetId="11317"/>
      <sheetData sheetId="11318"/>
      <sheetData sheetId="11319"/>
      <sheetData sheetId="11320"/>
      <sheetData sheetId="11321"/>
      <sheetData sheetId="11322"/>
      <sheetData sheetId="11323"/>
      <sheetData sheetId="11324"/>
      <sheetData sheetId="11325"/>
      <sheetData sheetId="11326"/>
      <sheetData sheetId="11327"/>
      <sheetData sheetId="11328"/>
      <sheetData sheetId="11329"/>
      <sheetData sheetId="11330"/>
      <sheetData sheetId="11331"/>
      <sheetData sheetId="11332"/>
      <sheetData sheetId="11333"/>
      <sheetData sheetId="11334"/>
      <sheetData sheetId="11335"/>
      <sheetData sheetId="11336"/>
      <sheetData sheetId="11337"/>
      <sheetData sheetId="11338"/>
      <sheetData sheetId="11339"/>
      <sheetData sheetId="11340"/>
      <sheetData sheetId="11341"/>
      <sheetData sheetId="11342"/>
      <sheetData sheetId="11343"/>
      <sheetData sheetId="11344"/>
      <sheetData sheetId="11345"/>
      <sheetData sheetId="11346"/>
      <sheetData sheetId="11347"/>
      <sheetData sheetId="11348"/>
      <sheetData sheetId="11349"/>
      <sheetData sheetId="11350"/>
      <sheetData sheetId="11351"/>
      <sheetData sheetId="11352"/>
      <sheetData sheetId="11353"/>
      <sheetData sheetId="11354"/>
      <sheetData sheetId="11355"/>
      <sheetData sheetId="11356"/>
      <sheetData sheetId="11357"/>
      <sheetData sheetId="11358"/>
      <sheetData sheetId="11359"/>
      <sheetData sheetId="11360"/>
      <sheetData sheetId="11361"/>
      <sheetData sheetId="11362"/>
      <sheetData sheetId="11363"/>
      <sheetData sheetId="11364"/>
      <sheetData sheetId="11365"/>
      <sheetData sheetId="11366"/>
      <sheetData sheetId="11367"/>
      <sheetData sheetId="11368"/>
      <sheetData sheetId="11369"/>
      <sheetData sheetId="11370"/>
      <sheetData sheetId="11371"/>
      <sheetData sheetId="11372"/>
      <sheetData sheetId="11373"/>
      <sheetData sheetId="11374" refreshError="1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/>
      <sheetData sheetId="11403"/>
      <sheetData sheetId="11404"/>
      <sheetData sheetId="11405"/>
      <sheetData sheetId="11406"/>
      <sheetData sheetId="11407"/>
      <sheetData sheetId="11408"/>
      <sheetData sheetId="11409"/>
      <sheetData sheetId="11410"/>
      <sheetData sheetId="11411"/>
      <sheetData sheetId="11412"/>
      <sheetData sheetId="11413"/>
      <sheetData sheetId="11414"/>
      <sheetData sheetId="11415"/>
      <sheetData sheetId="11416"/>
      <sheetData sheetId="11417"/>
      <sheetData sheetId="11418"/>
      <sheetData sheetId="11419"/>
      <sheetData sheetId="11420"/>
      <sheetData sheetId="11421"/>
      <sheetData sheetId="11422"/>
      <sheetData sheetId="11423"/>
      <sheetData sheetId="11424"/>
      <sheetData sheetId="11425"/>
      <sheetData sheetId="11426"/>
      <sheetData sheetId="11427"/>
      <sheetData sheetId="11428"/>
      <sheetData sheetId="11429"/>
      <sheetData sheetId="11430"/>
      <sheetData sheetId="11431">
        <row r="79">
          <cell r="D79" t="str">
            <v>Contract</v>
          </cell>
        </row>
      </sheetData>
      <sheetData sheetId="11432"/>
      <sheetData sheetId="11433"/>
      <sheetData sheetId="11434"/>
      <sheetData sheetId="11435"/>
      <sheetData sheetId="11436"/>
      <sheetData sheetId="11437"/>
      <sheetData sheetId="11438"/>
      <sheetData sheetId="11439"/>
      <sheetData sheetId="11440"/>
      <sheetData sheetId="11441"/>
      <sheetData sheetId="11442"/>
      <sheetData sheetId="11443"/>
      <sheetData sheetId="11444"/>
      <sheetData sheetId="11445"/>
      <sheetData sheetId="11446"/>
      <sheetData sheetId="11447"/>
      <sheetData sheetId="11448"/>
      <sheetData sheetId="11449"/>
      <sheetData sheetId="11450"/>
      <sheetData sheetId="11451"/>
      <sheetData sheetId="11452">
        <row r="79">
          <cell r="D79" t="str">
            <v>PEREZ</v>
          </cell>
        </row>
      </sheetData>
      <sheetData sheetId="11453"/>
      <sheetData sheetId="11454"/>
      <sheetData sheetId="11455"/>
      <sheetData sheetId="11456"/>
      <sheetData sheetId="11457"/>
      <sheetData sheetId="11458"/>
      <sheetData sheetId="11459"/>
      <sheetData sheetId="11460"/>
      <sheetData sheetId="11461"/>
      <sheetData sheetId="11462"/>
      <sheetData sheetId="11463"/>
      <sheetData sheetId="11464"/>
      <sheetData sheetId="11465"/>
      <sheetData sheetId="11466"/>
      <sheetData sheetId="11467"/>
      <sheetData sheetId="11468"/>
      <sheetData sheetId="11469"/>
      <sheetData sheetId="11470"/>
      <sheetData sheetId="11471"/>
      <sheetData sheetId="11472"/>
      <sheetData sheetId="11473"/>
      <sheetData sheetId="11474"/>
      <sheetData sheetId="11475" refreshError="1"/>
      <sheetData sheetId="11476" refreshError="1"/>
      <sheetData sheetId="11477" refreshError="1"/>
      <sheetData sheetId="11478"/>
      <sheetData sheetId="11479"/>
      <sheetData sheetId="11480"/>
      <sheetData sheetId="11481"/>
      <sheetData sheetId="11482"/>
      <sheetData sheetId="11483"/>
      <sheetData sheetId="11484"/>
      <sheetData sheetId="11485"/>
      <sheetData sheetId="11486"/>
      <sheetData sheetId="11487"/>
      <sheetData sheetId="11488"/>
      <sheetData sheetId="11489"/>
      <sheetData sheetId="11490"/>
      <sheetData sheetId="11491"/>
      <sheetData sheetId="11492"/>
      <sheetData sheetId="11493"/>
      <sheetData sheetId="11494"/>
      <sheetData sheetId="11495"/>
      <sheetData sheetId="11496"/>
      <sheetData sheetId="11497"/>
      <sheetData sheetId="11498"/>
      <sheetData sheetId="11499"/>
      <sheetData sheetId="11500"/>
      <sheetData sheetId="11501"/>
      <sheetData sheetId="11502"/>
      <sheetData sheetId="11503"/>
      <sheetData sheetId="11504"/>
      <sheetData sheetId="11505"/>
      <sheetData sheetId="11506"/>
      <sheetData sheetId="11507">
        <row r="79">
          <cell r="D79" t="str">
            <v>Contract</v>
          </cell>
        </row>
      </sheetData>
      <sheetData sheetId="11508"/>
      <sheetData sheetId="11509"/>
      <sheetData sheetId="11510"/>
      <sheetData sheetId="11511"/>
      <sheetData sheetId="11512"/>
      <sheetData sheetId="11513"/>
      <sheetData sheetId="11514"/>
      <sheetData sheetId="11515"/>
      <sheetData sheetId="11516"/>
      <sheetData sheetId="11517"/>
      <sheetData sheetId="11518"/>
      <sheetData sheetId="11519"/>
      <sheetData sheetId="11520"/>
      <sheetData sheetId="11521"/>
      <sheetData sheetId="11522"/>
      <sheetData sheetId="11523"/>
      <sheetData sheetId="11524"/>
      <sheetData sheetId="11525"/>
      <sheetData sheetId="11526"/>
      <sheetData sheetId="11527"/>
      <sheetData sheetId="11528">
        <row r="79">
          <cell r="D79" t="str">
            <v>PEREZ</v>
          </cell>
        </row>
      </sheetData>
      <sheetData sheetId="11529"/>
      <sheetData sheetId="11530"/>
      <sheetData sheetId="11531"/>
      <sheetData sheetId="11532"/>
      <sheetData sheetId="11533"/>
      <sheetData sheetId="11534"/>
      <sheetData sheetId="11535"/>
      <sheetData sheetId="11536"/>
      <sheetData sheetId="11537"/>
      <sheetData sheetId="11538"/>
      <sheetData sheetId="11539"/>
      <sheetData sheetId="11540"/>
      <sheetData sheetId="11541"/>
      <sheetData sheetId="11542"/>
      <sheetData sheetId="11543"/>
      <sheetData sheetId="11544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 refreshError="1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>
        <row r="79">
          <cell r="D79" t="str">
            <v>Contract</v>
          </cell>
        </row>
      </sheetData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>
        <row r="79">
          <cell r="D79" t="str">
            <v>PEREZ</v>
          </cell>
        </row>
      </sheetData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 refreshError="1"/>
      <sheetData sheetId="11635" refreshError="1"/>
      <sheetData sheetId="11636" refreshError="1"/>
      <sheetData sheetId="11637" refreshError="1"/>
      <sheetData sheetId="11638" refreshError="1"/>
      <sheetData sheetId="11639" refreshError="1"/>
      <sheetData sheetId="11640" refreshError="1"/>
      <sheetData sheetId="11641" refreshError="1"/>
      <sheetData sheetId="116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A"/>
      <sheetName val="車会集約"/>
      <sheetName val="#REF"/>
      <sheetName val="面積"/>
      <sheetName val="sheet5"/>
      <sheetName val="sheet17"/>
      <sheetName val="総合B"/>
      <sheetName val="#REF!"/>
      <sheetName val="MOTO"/>
      <sheetName val="__・__×_"/>
      <sheetName val="Pln Pdt"/>
      <sheetName val="計算ｼｰﾄ"/>
      <sheetName val="89"/>
      <sheetName val="RABPLEM"/>
      <sheetName val="REQVEHPILOTAJE"/>
      <sheetName val="勤務ｼﾌﾄﾍﾞｰｽ表 下期"/>
      <sheetName val="表5-2 地区別CO2排出実績"/>
      <sheetName val="120 pre-SIc"/>
      <sheetName val=" 008 weight"/>
      <sheetName val="Sheet1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まとめ"/>
      <sheetName val="Eng"/>
      <sheetName val="生涯利益計画ｼｰﾄ"/>
      <sheetName val="設定"/>
      <sheetName val="婎弨亟"/>
      <sheetName val="集計"/>
      <sheetName val="0見依"/>
      <sheetName val="電源ﾕﾆｯﾄ"/>
      <sheetName val="標時"/>
      <sheetName val="明細"/>
      <sheetName val="Bインペラ　ﾛｽﾄﾙｸﾃﾞｰﾀ"/>
      <sheetName val="Aインペラ　ﾛｽﾄﾙｸﾃﾞｰﾀ"/>
      <sheetName val="星取表"/>
      <sheetName val="表5-2_地区別CO2排出実績2"/>
      <sheetName val="Pln_Pdt2"/>
      <sheetName val="120_pre-SIc2"/>
      <sheetName val="_008_weight2"/>
      <sheetName val="勤務ｼﾌﾄﾍﾞｰｽ表_下期"/>
      <sheetName val="愛知・日デ"/>
      <sheetName val="投資"/>
      <sheetName val="表5-2_地区別CO2排出実績3"/>
      <sheetName val="Pln_Pdt3"/>
      <sheetName val="120_pre-SIc3"/>
      <sheetName val="_008_weight3"/>
      <sheetName val="勤務ｼﾌﾄﾍﾞｰｽ表_下期1"/>
      <sheetName val="MM利益・原価企画方針書ｶｸ１"/>
      <sheetName val="ＢＭＰ塗装直材"/>
      <sheetName val="2月库存明细表"/>
      <sheetName val="2月出库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选择报表"/>
      <sheetName val="Matrix"/>
      <sheetName val="销售收入A4"/>
      <sheetName val="147_C04"/>
      <sheetName val="ＮIＤ週報"/>
      <sheetName val="辅助列表"/>
      <sheetName val="‘‡B"/>
      <sheetName val="BMP______xls_99__"/>
      <sheetName val="BMP_____.xls_99__"/>
      <sheetName val="勤務時間集計"/>
      <sheetName val="1TON-PU"/>
      <sheetName val="今回 Volume 前提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共用化構想書0315"/>
      <sheetName val="設計通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SCH"/>
      <sheetName val="????"/>
      <sheetName val="pulldown"/>
      <sheetName val="高温放置"/>
      <sheetName val="集計ﾘｽﾄ"/>
      <sheetName val="特記ﾗｲﾝ３"/>
      <sheetName val="既定値"/>
      <sheetName val="120 pre-SIc"/>
      <sheetName val=" 008 weight"/>
      <sheetName val="外表面Ａ"/>
      <sheetName val="SCH ?¥_x001a_ O"/>
      <sheetName val="IRR(簡易版)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カチオン・コストテーブル"/>
      <sheetName val="SCH _¥_x001a_ O"/>
      <sheetName val="定義一覧"/>
      <sheetName val="#278(IIHS)"/>
      <sheetName val="#240(SINCAP)"/>
      <sheetName val="Sheet2"/>
      <sheetName val="ﾌﾟﾙﾀﾞｳﾝ"/>
      <sheetName val="N値"/>
      <sheetName val="Press"/>
      <sheetName val="Material"/>
      <sheetName val="FBC86-07"/>
      <sheetName val="DD96.1.18"/>
      <sheetName val="IRR比較"/>
      <sheetName val="FR FDR W"/>
      <sheetName val="リスト"/>
      <sheetName val="PCAT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販売台数"/>
      <sheetName val="comp"/>
      <sheetName val="10"/>
      <sheetName val="13"/>
      <sheetName val="初期03"/>
      <sheetName val="DB"/>
      <sheetName val="Vibrate test"/>
      <sheetName val="9-BOX N値"/>
      <sheetName val="前提条件"/>
      <sheetName val="km"/>
      <sheetName val="テーブル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2 问题分类统计"/>
      <sheetName val="SCH _¥_x005f_x001a_ O"/>
      <sheetName val="tZR_39區分(案)0226"/>
      <sheetName val="目的区分詳細"/>
      <sheetName val="Sheet 0"/>
      <sheetName val="SCH ?¥_x005f_x001a_ O"/>
      <sheetName val="RFQ回答、②台数展開用(20190130)"/>
      <sheetName val="奜昞柺堦棗"/>
      <sheetName val="車体構成"/>
      <sheetName val="342A Block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?????"/>
      <sheetName val="Intl Data Table"/>
      <sheetName val="MRD For Vanning"/>
      <sheetName val="色度"/>
      <sheetName val="P.3品確結果詳細"/>
      <sheetName val="解析まとめ(NA-2WD)"/>
      <sheetName val="×圧入力計算cyl"/>
      <sheetName val="A表"/>
      <sheetName val="Croisements (Ai - Ej - Mk) X85"/>
      <sheetName val="Sensitivity(Change)"/>
      <sheetName val="ラダーチャート(仮)"/>
      <sheetName val="月度報告書"/>
      <sheetName val="BOM系"/>
      <sheetName val="01重点管理ｴﾘｱ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R&amp;D estimation CAA"/>
      <sheetName val="RATES"/>
      <sheetName val="PL.BS.CF"/>
      <sheetName val="_____"/>
      <sheetName val="SCH _¥_x005f_x005f_x005f_x001a_ O"/>
      <sheetName val="工数データ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Server Configuration"/>
      <sheetName val="USA-2"/>
      <sheetName val="Assumption"/>
      <sheetName val="リンク元"/>
      <sheetName val="３者性能"/>
      <sheetName val="加工成本分析"/>
      <sheetName val="ｉ１１９"/>
      <sheetName val="SCH ?¥_x005f_x005f_x005f_x001a_ O"/>
      <sheetName val="SCH _¥_x005f_x005f_x005f_x005f_x005f_x005f_x005f_x001a_"/>
      <sheetName val="業務計画"/>
      <sheetName val="#REF!"/>
      <sheetName val="PL_BS_CF"/>
      <sheetName val="Table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数据暂存"/>
      <sheetName val="Template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SCH_?¥_x005f_x005f_x005f_x001a__O"/>
      <sheetName val="SCH__¥_x005f_x005f_x005f_x005f_x005f_x005f_x005f_x001a_"/>
      <sheetName val="품번별"/>
      <sheetName val="R-1.6 2・900 E370"/>
      <sheetName val="備考"/>
      <sheetName val="選択リスト"/>
      <sheetName val="SCH _¥_x005f_x005f_x005f_x005f_x005f_x005f_x005f_x005f_"/>
      <sheetName val="ocean voyage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売売"/>
      <sheetName val="車種別質量表(DFL)"/>
      <sheetName val="インデックス容量計算シート"/>
      <sheetName val="前提2"/>
      <sheetName val="日程管理表"/>
      <sheetName val="WJ素材費"/>
      <sheetName val="IP標時xls"/>
      <sheetName val="分类数据"/>
      <sheetName val="C-55227AB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設置場所"/>
      <sheetName val="諸元まとめ"/>
      <sheetName val="一覧と近似式"/>
      <sheetName val="SCH__¥_x005f_x005f_x005f_x005f_x005f_x005f_x005f_x005f_"/>
      <sheetName val="CIPA"/>
      <sheetName val="SCH _¥_x005f_x005f_x005f_x001a_"/>
      <sheetName val="SCH__¥_x005f_x005f_x005f_x001a_"/>
      <sheetName val="SCH _¥_x005f_x005f_x005f_x005f_"/>
      <sheetName val="0.09"/>
      <sheetName val="0.10"/>
      <sheetName val="0.11"/>
      <sheetName val="0.12"/>
      <sheetName val="0.13"/>
      <sheetName val="0.15"/>
      <sheetName val="1.00"/>
      <sheetName val="1.10"/>
      <sheetName val="1.20"/>
      <sheetName val="1.21"/>
      <sheetName val="1.22"/>
      <sheetName val="1.23"/>
      <sheetName val="1.24"/>
      <sheetName val="1.25"/>
      <sheetName val="1.26"/>
      <sheetName val="1.30"/>
      <sheetName val="1.31"/>
      <sheetName val="1.32"/>
      <sheetName val="1.33"/>
      <sheetName val="1.40"/>
      <sheetName val="1.50"/>
      <sheetName val="1.51"/>
      <sheetName val="1.52"/>
      <sheetName val="2.00"/>
      <sheetName val="2.10"/>
      <sheetName val="2.11"/>
      <sheetName val="2.30"/>
      <sheetName val="2.40"/>
      <sheetName val="2.50"/>
      <sheetName val="2.51"/>
      <sheetName val="2.60"/>
      <sheetName val="2.61"/>
      <sheetName val="3.00"/>
      <sheetName val="3.01"/>
      <sheetName val="3.02"/>
      <sheetName val="3.10"/>
      <sheetName val="3.11"/>
      <sheetName val="3.20"/>
      <sheetName val="4.00"/>
      <sheetName val="4.10"/>
      <sheetName val="4.20a"/>
      <sheetName val="4.20b"/>
      <sheetName val="4.30"/>
      <sheetName val="4.40"/>
      <sheetName val="5.00"/>
      <sheetName val="5.40"/>
      <sheetName val="5.50"/>
      <sheetName val="Business Plan"/>
      <sheetName val="Purchasing"/>
      <sheetName val="SCH__¥_x001a__O"/>
      <sheetName val="SCH__¥_x001a__O1"/>
      <sheetName val="block ﾜｺﾞﾝ"/>
      <sheetName val="付8"/>
      <sheetName val="Facility_Flash"/>
      <sheetName val="391_各10"/>
      <sheetName val="表5-2_地区別CO2排出実績9"/>
      <sheetName val="別紙3_2機能目標原価集約表9"/>
      <sheetName val="Plant_Data9"/>
      <sheetName val="P_12構成・管工図より9"/>
      <sheetName val="Sum_Graph9"/>
      <sheetName val="Development_Schedule8"/>
      <sheetName val="4_contens_summary8"/>
      <sheetName val="MPL_技連8"/>
      <sheetName val="342E_BLOCK8"/>
      <sheetName val="ｸﾞﾗﾌﾃﾞｰﾀ_(2)8"/>
      <sheetName val="120_pre-SIc8"/>
      <sheetName val="_008_weight8"/>
      <sheetName val="BP_A&amp;O8"/>
      <sheetName val="BP_USA8"/>
      <sheetName val="BP_AMIE8"/>
      <sheetName val="BP_Eli8"/>
      <sheetName val="BP_EUr8"/>
      <sheetName val="BP_IML8"/>
      <sheetName val="BP_LAC8"/>
      <sheetName val="BP_AMI8"/>
      <sheetName val="BP_NML8"/>
      <sheetName val="BP_PRC8"/>
      <sheetName val="BP_China8"/>
      <sheetName val="FC3_Vol8"/>
      <sheetName val="Infiniti_Remarketing8"/>
      <sheetName val="_W60A_Seating_2011_3_7_xlsx8"/>
      <sheetName val="信息费用预算表(A4)_4"/>
      <sheetName val="FR_FDR_W4"/>
      <sheetName val="DD96_1_188"/>
      <sheetName val="9-BOX_N値4"/>
      <sheetName val="Vibrate_test4"/>
      <sheetName val="FUEL_FILLER4"/>
      <sheetName val="5_问题趋势图3"/>
      <sheetName val="R_Specific_request_4"/>
      <sheetName val="2_问题分类统计3"/>
      <sheetName val="SCH__¥_x005f_x001a__O3"/>
      <sheetName val="Sheet_03"/>
      <sheetName val="SCH_?¥_x005f_x001a__O3"/>
      <sheetName val="342A_Block3"/>
      <sheetName val="Intl_Data_Table3"/>
      <sheetName val="MRD_For_Vanning3"/>
      <sheetName val="P_3品確結果詳細3"/>
      <sheetName val="Croisements_(Ai_-_Ej_-_Mk)_X853"/>
      <sheetName val="Agenda_de_auditoría3"/>
      <sheetName val="Questions_-_Fragen3"/>
      <sheetName val="First_Sheet_-_Deckblatt3"/>
      <sheetName val="Input_Form_-_EingabeMaske3"/>
      <sheetName val="PL_BS_CF2"/>
      <sheetName val="R&amp;D_estimation_CAA3"/>
      <sheetName val="SCH__¥_x005f_x005f_x005f_x001a__O3"/>
      <sheetName val="Server_Configuration2"/>
      <sheetName val="SCH_?¥_x005f_x005f_x005f_x001a__O2"/>
      <sheetName val="SCH__¥_x005f_x005f_x005f_x005f_x005f_x005f_x001a2"/>
      <sheetName val="R-1_6_2・900_E3701"/>
      <sheetName val="BLK_PRG_SPM1"/>
      <sheetName val="Press_Parts_Management-Jun1"/>
      <sheetName val="Press_Parts_Management_-May_ok1"/>
      <sheetName val="Press_Parts_Mgmt_-Apr'191"/>
      <sheetName val="Press_Parts_Mana__Lists-Jan_181"/>
      <sheetName val="ocean_voyage1"/>
      <sheetName val="SCH__¥_x005f_x005f_x005f_x005f_x005f_x005f_x005f1"/>
      <sheetName val="トルコン_UZ4"/>
      <sheetName val="基準ﾘｽﾄ"/>
      <sheetName val="W30内示"/>
      <sheetName val="Synthése vente"/>
      <sheetName val="R&amp;D"/>
      <sheetName val="ECO-5P100A"/>
      <sheetName val="1283"/>
      <sheetName val="基准"/>
      <sheetName val="16、材料信息"/>
      <sheetName val="14、名称及分类"/>
      <sheetName val="费率"/>
      <sheetName val="名称分类"/>
      <sheetName val="模具信息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/>
      <sheetData sheetId="315"/>
      <sheetData sheetId="316"/>
      <sheetData sheetId="317"/>
      <sheetData sheetId="318"/>
      <sheetData sheetId="319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  <sheetName val="基準ﾘｽ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SD基準時間(1)"/>
      <sheetName val="?選値 Pilling upu_S"/>
      <sheetName val="??? Pilling upu_S y"/>
      <sheetName val="基準???"/>
      <sheetName val="基準___"/>
      <sheetName val="MOTO"/>
      <sheetName val="表5-2 地区別CO2排出実績"/>
      <sheetName val="外表面Ａ"/>
      <sheetName val="_選値 Pilling upu_S"/>
      <sheetName val="___ Pilling upu_S y"/>
      <sheetName val="#REF"/>
      <sheetName val="Sheet1"/>
      <sheetName val="車会集約"/>
      <sheetName val="過不足ﾏﾄﾒ"/>
      <sheetName val="新目標"/>
      <sheetName val="14mmQfup"/>
      <sheetName val="ﾊﾞﾙﾌﾞﾘｰｸ"/>
      <sheetName val="集約"/>
      <sheetName val="MM利益・原価企画方針書ｶｸ１"/>
      <sheetName val="総合B"/>
      <sheetName val="進捗ｸﾞﾗﾌ (225)"/>
      <sheetName val="DIEZEL動弁相場"/>
      <sheetName val="計算ｼｰﾄ"/>
      <sheetName val="見積依頼部品一覧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NMT _reply"/>
      <sheetName val="APRIL "/>
      <sheetName val="Summary"/>
      <sheetName val="最終"/>
      <sheetName val="??・??×?"/>
      <sheetName val="094_APP別"/>
      <sheetName val="391.各"/>
      <sheetName val="Daily"/>
      <sheetName val="残業管理"/>
      <sheetName val="1月份累计利润预实步行图"/>
      <sheetName val="FY03"/>
      <sheetName val="PARAMETRES"/>
      <sheetName val="Inv_PSA"/>
      <sheetName val="sheet17"/>
      <sheetName val="Hyp.DDRH"/>
      <sheetName val="間接員勤務"/>
      <sheetName val="P3"/>
      <sheetName val="__・__×_"/>
      <sheetName val="Vol"/>
      <sheetName val="2-国内培训明细表"/>
      <sheetName val="管理费用预算表(A4)"/>
      <sheetName val="研发费用预算明细表A3"/>
      <sheetName val="制造成本预算表A3"/>
      <sheetName val="PL_NBA_Sum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ARO(L42L) 1403Actual"/>
      <sheetName val="MTD"/>
      <sheetName val="Sheet3"/>
      <sheetName val="別紙3-1機能別ﾌﾞﾛｯｸ別原価目標"/>
      <sheetName val="A"/>
      <sheetName val="入出存调整表"/>
      <sheetName val="96Aﾗｲﾝ"/>
      <sheetName val="RRDOOR"/>
      <sheetName val="ＮIＤ週報"/>
      <sheetName val="FR FDR W"/>
      <sheetName val="Category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98年間計画"/>
      <sheetName val="QE UK"/>
      <sheetName val="19"/>
      <sheetName val="ショップ一覧"/>
      <sheetName val="Forex"/>
      <sheetName val="SCHEDULE"/>
      <sheetName val="aA32"/>
      <sheetName val="付録ｼｰﾄ"/>
      <sheetName val="PT1"/>
      <sheetName val="総合表"/>
      <sheetName val="List"/>
      <sheetName val="共通基本データ"/>
      <sheetName val="ref._OUTSIDE_ITP"/>
      <sheetName val="Base "/>
      <sheetName val="ref"/>
      <sheetName val="Data Validation"/>
      <sheetName val="Sheet2"/>
      <sheetName val="Table"/>
      <sheetName val="MAR-17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物流费用预算表(A4)"/>
      <sheetName val="销售费用预算表(A4)"/>
      <sheetName val="信息费用预算表(A4) "/>
      <sheetName val="ÔïWñ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付録"/>
      <sheetName val="销售收入A4"/>
      <sheetName val="ＢＭＰ塗装直材"/>
      <sheetName val="DE"/>
      <sheetName val="Base"/>
      <sheetName val="Server Configuration"/>
      <sheetName val="2019年任务进展统计"/>
      <sheetName val="指标看板数据源"/>
      <sheetName val="Vibrate test"/>
      <sheetName val="CP121999"/>
      <sheetName val="PRO1"/>
      <sheetName val="設備入力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大纲"/>
      <sheetName val="2. Semis-labour(CP)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Info"/>
      <sheetName val="Currency reference"/>
      <sheetName val="納場"/>
      <sheetName val="Define"/>
      <sheetName val="数据字典"/>
      <sheetName val="附_科室任务"/>
      <sheetName val="附.组织"/>
      <sheetName val="附_质量分析会议分类"/>
      <sheetName val="1.1故障现象"/>
      <sheetName val="附-公式信息"/>
      <sheetName val="入力規則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"/>
      <sheetName val="零件目标消耗差异率"/>
      <sheetName val="2月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Capex"/>
      <sheetName val="Headcount Reduction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PROTOA-P"/>
      <sheetName val="附-不符合项分类"/>
      <sheetName val="20"/>
      <sheetName val="21"/>
      <sheetName val="01重点管理ｴﾘｱ"/>
      <sheetName val="营销1"/>
      <sheetName val="2.0TDI"/>
      <sheetName val="指标释义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対象ライン"/>
      <sheetName val="ｲﾝﾄﾞﾈｼｱ"/>
      <sheetName val="3ｶ月比A"/>
      <sheetName val="ﾀﾘﾌ"/>
      <sheetName val="マクロ実行前に入力"/>
      <sheetName val="27850"/>
      <sheetName val="ｬｰｴﾀｫeｴ｣"/>
      <sheetName val="B"/>
      <sheetName val="C"/>
      <sheetName val="849E15(20010)"/>
      <sheetName val="見積"/>
      <sheetName val="ALLEMAGNE"/>
      <sheetName val="10+2预测 (3)"/>
      <sheetName val="产量预算表Ａ4"/>
      <sheetName val="其它销售成本 A4"/>
      <sheetName val="销售成本A4"/>
      <sheetName val="销售量A4"/>
      <sheetName val="营业外收支预算表（Ａ４）"/>
      <sheetName val="BUY TYPE"/>
      <sheetName val="Données transversales pays"/>
      <sheetName val="Initialisation"/>
      <sheetName val="DAII CYC"/>
      <sheetName val="星取・"/>
      <sheetName val="愛知・日デ"/>
      <sheetName val="制造费用"/>
      <sheetName val="全仕向地"/>
      <sheetName val="一覧"/>
      <sheetName val="RDP"/>
      <sheetName val="YSS31"/>
      <sheetName val="SCENERIOS"/>
      <sheetName val="一般购买流程对策汇总"/>
      <sheetName val="決算出日"/>
      <sheetName val="IP標時xls"/>
      <sheetName val="826"/>
      <sheetName val="BUY_TYPE"/>
      <sheetName val="MENU"/>
      <sheetName val="φ１１４ALT"/>
      <sheetName val="QOS Graph"/>
      <sheetName val="BU Summary Data"/>
      <sheetName val="表5-2_地区別CO2排出実績12"/>
      <sheetName val="?選値_Pilling_upu_S12"/>
      <sheetName val="???_Pilling_upu_S_y12"/>
      <sheetName val="_選値_Pilling_upu_S12"/>
      <sheetName val="____Pilling_upu_S_y12"/>
      <sheetName val="進捗ｸﾞﾗﾌ_(225)11"/>
      <sheetName val="APRIL_11"/>
      <sheetName val="NMT__reply11"/>
      <sheetName val="391_各11"/>
      <sheetName val="Hyp_DDRH11"/>
      <sheetName val="FR_FDR_W9"/>
      <sheetName val="ARO(L42L)_1403Actual9"/>
      <sheetName val="MPL_技連9"/>
      <sheetName val="342E_BLOCK9"/>
      <sheetName val="QE_UK9"/>
      <sheetName val="ref__OUTSIDE_ITP9"/>
      <sheetName val="Base_8"/>
      <sheetName val="Data_Validation8"/>
      <sheetName val="信息费用预算表(A4)_7"/>
      <sheetName val="Server_Configuration7"/>
      <sheetName val="Vibrate_test7"/>
      <sheetName val="2__Semis-labour(CP)5"/>
      <sheetName val="Assumption_sheet3"/>
      <sheetName val="附_组织3"/>
      <sheetName val="1_1故障现象3"/>
      <sheetName val="Currency_reference3"/>
      <sheetName val="附件_不符合项目定义3"/>
      <sheetName val="国企改革三年行动重点指标信息统计（更新至2021_10）2"/>
      <sheetName val="Headcount_Reduction1"/>
      <sheetName val="BUY_TYPE1"/>
      <sheetName val="E装比較 (1)"/>
      <sheetName val="表5-2_地区別CO2排出実績13"/>
      <sheetName val="?選値_Pilling_upu_S13"/>
      <sheetName val="???_Pilling_upu_S_y13"/>
      <sheetName val="_選値_Pilling_upu_S13"/>
      <sheetName val="____Pilling_upu_S_y13"/>
      <sheetName val="進捗ｸﾞﾗﾌ_(225)12"/>
      <sheetName val="APRIL_12"/>
      <sheetName val="NMT__reply12"/>
      <sheetName val="391_各12"/>
      <sheetName val="Hyp_DDRH12"/>
      <sheetName val="FR_FDR_W10"/>
      <sheetName val="ARO(L42L)_1403Actual10"/>
      <sheetName val="MPL_技連10"/>
      <sheetName val="342E_BLOCK10"/>
      <sheetName val="QE_UK10"/>
      <sheetName val="ref__OUTSIDE_ITP10"/>
      <sheetName val="Base_9"/>
      <sheetName val="Data_Validation9"/>
      <sheetName val="信息费用预算表(A4)_8"/>
      <sheetName val="Server_Configuration8"/>
      <sheetName val="Vibrate_test8"/>
      <sheetName val="2__Semis-labour(CP)6"/>
      <sheetName val="Assumption_sheet4"/>
      <sheetName val="附_组织4"/>
      <sheetName val="1_1故障现象4"/>
      <sheetName val="Currency_reference4"/>
      <sheetName val="附件_不符合项目定义4"/>
      <sheetName val="国企改革三年行动重点指标信息统计（更新至2021_10）3"/>
      <sheetName val="Headcount_Reduction2"/>
      <sheetName val="BUY_TYPE2"/>
      <sheetName val="QOS_Graph"/>
      <sheetName val="BU_Summary_Data"/>
      <sheetName val="Rute การแจ้งปัญหา "/>
      <sheetName val="全体版管理項目管理表P61Q 　＜入力先＞"/>
      <sheetName val="排気認証用グラフ一覧表"/>
      <sheetName val="車種別質量表 (展開用)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 refreshError="1"/>
      <sheetData sheetId="506" refreshError="1"/>
      <sheetData sheetId="507" refreshError="1"/>
      <sheetData sheetId="50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  <sheetName val="スケジュール凡例"/>
      <sheetName val="リスト"/>
      <sheetName val="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05D33-2DD3-4E6D-A653-0D5FBE135FCE}">
  <sheetPr codeName="Sheet2">
    <pageSetUpPr fitToPage="1"/>
  </sheetPr>
  <dimension ref="A1:X66"/>
  <sheetViews>
    <sheetView showGridLines="0" view="pageBreakPreview" zoomScale="70" zoomScaleNormal="70" zoomScaleSheetLayoutView="70" workbookViewId="0">
      <pane xSplit="4" ySplit="5" topLeftCell="E6" activePane="bottomRight" state="frozen"/>
      <selection pane="topRight" activeCell="T73" sqref="T73:V86"/>
      <selection pane="bottomLeft" activeCell="T73" sqref="T73:V86"/>
      <selection pane="bottomRight" activeCell="V33" sqref="V33"/>
    </sheetView>
  </sheetViews>
  <sheetFormatPr defaultColWidth="9" defaultRowHeight="14.25"/>
  <cols>
    <col min="1" max="1" width="2.125" style="296" customWidth="1"/>
    <col min="2" max="2" width="2.125" style="300" customWidth="1"/>
    <col min="3" max="3" width="27.5" style="300" customWidth="1"/>
    <col min="4" max="4" width="12.125" style="300" bestFit="1" customWidth="1"/>
    <col min="5" max="14" width="13.125" style="300" customWidth="1"/>
    <col min="15" max="15" width="8.625" style="300" customWidth="1"/>
    <col min="16" max="16" width="13.125" style="300" customWidth="1"/>
    <col min="17" max="17" width="8.625" style="301" customWidth="1"/>
    <col min="18" max="18" width="13.125" style="300" customWidth="1"/>
    <col min="19" max="19" width="8.625" style="300" customWidth="1"/>
    <col min="20" max="20" width="13.125" style="300" customWidth="1"/>
    <col min="21" max="21" width="8.625" style="301" customWidth="1"/>
    <col min="22" max="22" width="13.125" style="300" customWidth="1"/>
    <col min="23" max="23" width="8.625" style="300" customWidth="1"/>
    <col min="24" max="24" width="1.125" style="296" customWidth="1"/>
    <col min="25" max="16384" width="9" style="296"/>
  </cols>
  <sheetData>
    <row r="1" spans="1:24" ht="20.25" customHeight="1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4" ht="20.25" customHeight="1">
      <c r="B2" s="586" t="s">
        <v>1</v>
      </c>
      <c r="C2" s="295"/>
      <c r="D2" s="295"/>
      <c r="E2" s="295"/>
      <c r="F2" s="295"/>
      <c r="G2" s="295"/>
      <c r="H2" s="295"/>
      <c r="I2" s="297"/>
      <c r="J2" s="295"/>
      <c r="K2" s="295"/>
      <c r="L2" s="295"/>
      <c r="M2" s="295"/>
      <c r="N2" s="296"/>
      <c r="O2" s="296"/>
      <c r="P2" s="296"/>
      <c r="Q2" s="296"/>
      <c r="R2" s="296"/>
      <c r="S2" s="296"/>
      <c r="T2" s="296"/>
      <c r="U2" s="296"/>
      <c r="V2" s="296"/>
      <c r="W2" s="296"/>
    </row>
    <row r="3" spans="1:24" ht="12" customHeight="1" thickBot="1">
      <c r="B3" s="298"/>
      <c r="C3" s="298"/>
      <c r="D3" s="298"/>
      <c r="E3" s="298"/>
      <c r="F3" s="299"/>
      <c r="G3" s="299"/>
      <c r="N3" s="299"/>
      <c r="O3" s="299"/>
      <c r="P3" s="299"/>
      <c r="T3" s="302"/>
      <c r="U3" s="303"/>
      <c r="V3" s="304"/>
      <c r="W3" s="304"/>
      <c r="X3" s="305" t="s">
        <v>2</v>
      </c>
    </row>
    <row r="4" spans="1:24" ht="15.75" thickTop="1">
      <c r="B4" s="762"/>
      <c r="C4" s="763"/>
      <c r="D4" s="763"/>
      <c r="E4" s="310">
        <f>$N$4-2</f>
        <v>2022</v>
      </c>
      <c r="F4" s="310">
        <f>$N$4-1</f>
        <v>2023</v>
      </c>
      <c r="G4" s="311"/>
      <c r="H4" s="311"/>
      <c r="I4" s="311"/>
      <c r="J4" s="311"/>
      <c r="K4" s="311"/>
      <c r="L4" s="311"/>
      <c r="M4" s="311"/>
      <c r="N4" s="310">
        <v>2024</v>
      </c>
      <c r="O4" s="312"/>
      <c r="P4" s="312"/>
      <c r="Q4" s="312"/>
      <c r="R4" s="312"/>
      <c r="S4" s="312"/>
      <c r="T4" s="312"/>
      <c r="U4" s="312"/>
      <c r="V4" s="312"/>
      <c r="W4" s="313"/>
      <c r="X4" s="306"/>
    </row>
    <row r="5" spans="1:24" ht="29.25" thickBot="1">
      <c r="B5" s="764"/>
      <c r="C5" s="765"/>
      <c r="D5" s="765"/>
      <c r="E5" s="314" t="s">
        <v>3</v>
      </c>
      <c r="F5" s="315" t="s">
        <v>4</v>
      </c>
      <c r="G5" s="316" t="s">
        <v>5</v>
      </c>
      <c r="H5" s="317" t="s">
        <v>6</v>
      </c>
      <c r="I5" s="318" t="s">
        <v>7</v>
      </c>
      <c r="J5" s="319" t="s">
        <v>8</v>
      </c>
      <c r="K5" s="320" t="s">
        <v>9</v>
      </c>
      <c r="L5" s="321" t="s">
        <v>10</v>
      </c>
      <c r="M5" s="321" t="s">
        <v>11</v>
      </c>
      <c r="N5" s="322" t="str">
        <f>$F$5</f>
        <v>Q1</v>
      </c>
      <c r="O5" s="323" t="str">
        <f>"vs. FY"&amp;$F$4</f>
        <v>vs. FY2023</v>
      </c>
      <c r="P5" s="324" t="str">
        <f>$G$5</f>
        <v>Q2</v>
      </c>
      <c r="Q5" s="325" t="str">
        <f>"vs. FY"&amp;$F$4</f>
        <v>vs. FY2023</v>
      </c>
      <c r="R5" s="321" t="str">
        <f>$H$5</f>
        <v>H1</v>
      </c>
      <c r="S5" s="326" t="str">
        <f>"vs. FY"&amp;$F$4</f>
        <v>vs. FY2023</v>
      </c>
      <c r="T5" s="318" t="str">
        <f>$I$5</f>
        <v>Q3</v>
      </c>
      <c r="U5" s="323" t="str">
        <f>"vs. FY"&amp;$F$4</f>
        <v>vs. FY2023</v>
      </c>
      <c r="V5" s="321" t="str">
        <f>$J$5</f>
        <v>Q3 YTD</v>
      </c>
      <c r="W5" s="327" t="str">
        <f>"vs. FY"&amp;$F$4</f>
        <v>vs. FY2023</v>
      </c>
      <c r="X5" s="307"/>
    </row>
    <row r="6" spans="1:24" ht="15" thickTop="1">
      <c r="B6" s="330" t="s">
        <v>12</v>
      </c>
      <c r="C6" s="331"/>
      <c r="D6" s="332" t="s">
        <v>13</v>
      </c>
      <c r="E6" s="358">
        <v>4387614</v>
      </c>
      <c r="F6" s="358">
        <v>1069484</v>
      </c>
      <c r="G6" s="359">
        <v>1157248</v>
      </c>
      <c r="H6" s="360">
        <v>2226732</v>
      </c>
      <c r="I6" s="361">
        <v>1171790</v>
      </c>
      <c r="J6" s="362">
        <v>3398522</v>
      </c>
      <c r="K6" s="363">
        <v>1131362</v>
      </c>
      <c r="L6" s="360">
        <v>2303152</v>
      </c>
      <c r="M6" s="364">
        <v>4529884</v>
      </c>
      <c r="N6" s="365">
        <v>996626</v>
      </c>
      <c r="O6" s="366">
        <f>N6/F6-1</f>
        <v>-6.8124441319365237E-2</v>
      </c>
      <c r="P6" s="367">
        <v>1172601</v>
      </c>
      <c r="Q6" s="368">
        <f>P6/G6-1</f>
        <v>1.3266819212476522E-2</v>
      </c>
      <c r="R6" s="369">
        <v>2169227</v>
      </c>
      <c r="S6" s="368">
        <f>R6/H6-1</f>
        <v>-2.5824841067537574E-2</v>
      </c>
      <c r="T6" s="361">
        <f>V6-R6</f>
        <v>1121849</v>
      </c>
      <c r="U6" s="366">
        <f>T6/I6-1</f>
        <v>-4.2619411327968315E-2</v>
      </c>
      <c r="V6" s="370">
        <v>3291076</v>
      </c>
      <c r="W6" s="371">
        <f>V6/J6-1</f>
        <v>-3.1615508153250094E-2</v>
      </c>
      <c r="X6" s="307"/>
    </row>
    <row r="7" spans="1:24">
      <c r="B7" s="330"/>
      <c r="C7" s="333"/>
      <c r="D7" s="334" t="s">
        <v>14</v>
      </c>
      <c r="E7" s="372">
        <v>454449</v>
      </c>
      <c r="F7" s="372">
        <v>106473</v>
      </c>
      <c r="G7" s="373">
        <v>121374</v>
      </c>
      <c r="H7" s="492">
        <v>227847</v>
      </c>
      <c r="I7" s="493">
        <v>108536</v>
      </c>
      <c r="J7" s="494">
        <v>336383</v>
      </c>
      <c r="K7" s="495">
        <v>147812</v>
      </c>
      <c r="L7" s="492">
        <v>256348</v>
      </c>
      <c r="M7" s="496">
        <v>484195</v>
      </c>
      <c r="N7" s="374">
        <v>97996</v>
      </c>
      <c r="O7" s="375">
        <f>N7/F7-1</f>
        <v>-7.9616428578137222E-2</v>
      </c>
      <c r="P7" s="376">
        <v>124382</v>
      </c>
      <c r="Q7" s="377">
        <f>P7/G7-1</f>
        <v>2.4782902433799769E-2</v>
      </c>
      <c r="R7" s="378">
        <v>222378</v>
      </c>
      <c r="S7" s="377">
        <f>R7/H7-1</f>
        <v>-2.4002949347588509E-2</v>
      </c>
      <c r="T7" s="493">
        <f>V7-R7</f>
        <v>105189</v>
      </c>
      <c r="U7" s="375">
        <f>T7/I7-1</f>
        <v>-3.0837694405542848E-2</v>
      </c>
      <c r="V7" s="379">
        <f>'Global Retail Volume Detail'!Z56</f>
        <v>327567</v>
      </c>
      <c r="W7" s="380">
        <f>V7/J7-1</f>
        <v>-2.6208220986197239E-2</v>
      </c>
      <c r="X7" s="307"/>
    </row>
    <row r="8" spans="1:24">
      <c r="B8" s="335"/>
      <c r="C8" s="336"/>
      <c r="D8" s="337" t="s">
        <v>15</v>
      </c>
      <c r="E8" s="381">
        <f t="shared" ref="E8:N8" si="0">E7/E6</f>
        <v>0.10357542846749965</v>
      </c>
      <c r="F8" s="381">
        <f>F7/F6</f>
        <v>9.9555486571094101E-2</v>
      </c>
      <c r="G8" s="497">
        <f t="shared" si="0"/>
        <v>0.10488158113040592</v>
      </c>
      <c r="H8" s="382">
        <f t="shared" si="0"/>
        <v>0.10232349469985612</v>
      </c>
      <c r="I8" s="383">
        <f t="shared" si="0"/>
        <v>9.262410500174946E-2</v>
      </c>
      <c r="J8" s="384">
        <f t="shared" si="0"/>
        <v>9.8979203312498792E-2</v>
      </c>
      <c r="K8" s="385">
        <f t="shared" si="0"/>
        <v>0.13064960640360909</v>
      </c>
      <c r="L8" s="382">
        <f t="shared" si="0"/>
        <v>0.11130311850889564</v>
      </c>
      <c r="M8" s="386">
        <f t="shared" si="0"/>
        <v>0.10688905058054467</v>
      </c>
      <c r="N8" s="498">
        <f t="shared" si="0"/>
        <v>9.8327757855002779E-2</v>
      </c>
      <c r="O8" s="387">
        <f>(N8-F8)*100</f>
        <v>-0.12277287160913225</v>
      </c>
      <c r="P8" s="499">
        <f>P7/P6</f>
        <v>0.10607359195497872</v>
      </c>
      <c r="Q8" s="388">
        <f>(P8-G8)*100</f>
        <v>0.11920108245727923</v>
      </c>
      <c r="R8" s="389">
        <f>R7/R6</f>
        <v>0.1025148589797195</v>
      </c>
      <c r="S8" s="388">
        <f>(R8-H8)*100</f>
        <v>1.9136427986338189E-2</v>
      </c>
      <c r="T8" s="383">
        <f>T7/T6</f>
        <v>9.3763955755186298E-2</v>
      </c>
      <c r="U8" s="387">
        <f>(T8-I8)*100</f>
        <v>0.11398507534368385</v>
      </c>
      <c r="V8" s="500">
        <f>V7/V6</f>
        <v>9.953188562038677E-2</v>
      </c>
      <c r="W8" s="390">
        <f>(V8-J8)*100</f>
        <v>5.5268230788797779E-2</v>
      </c>
      <c r="X8" s="307"/>
    </row>
    <row r="9" spans="1:24">
      <c r="B9" s="330"/>
      <c r="C9" s="338" t="s">
        <v>16</v>
      </c>
      <c r="D9" s="339" t="s">
        <v>17</v>
      </c>
      <c r="E9" s="391">
        <v>13955258</v>
      </c>
      <c r="F9" s="391">
        <v>4051085</v>
      </c>
      <c r="G9" s="392">
        <v>4003097</v>
      </c>
      <c r="H9" s="393">
        <v>8054182</v>
      </c>
      <c r="I9" s="394">
        <v>3845998</v>
      </c>
      <c r="J9" s="395">
        <v>11900180</v>
      </c>
      <c r="K9" s="396">
        <v>3778828</v>
      </c>
      <c r="L9" s="393">
        <v>7624826</v>
      </c>
      <c r="M9" s="397">
        <v>15679008</v>
      </c>
      <c r="N9" s="398">
        <v>4031338</v>
      </c>
      <c r="O9" s="399">
        <f>N9/F9-1</f>
        <v>-4.8744965854826683E-3</v>
      </c>
      <c r="P9" s="400">
        <v>3865799</v>
      </c>
      <c r="Q9" s="401">
        <f>P9/G9-1</f>
        <v>-3.4297944816226056E-2</v>
      </c>
      <c r="R9" s="402">
        <v>7897137</v>
      </c>
      <c r="S9" s="401">
        <f>R9/H9-1</f>
        <v>-1.9498566086537439E-2</v>
      </c>
      <c r="T9" s="394">
        <f>V9-R9</f>
        <v>4214152</v>
      </c>
      <c r="U9" s="399">
        <f>T9/I9-1</f>
        <v>9.5723918733187086E-2</v>
      </c>
      <c r="V9" s="403">
        <v>12111289</v>
      </c>
      <c r="W9" s="404">
        <f>V9/J9-1</f>
        <v>1.773998376495145E-2</v>
      </c>
      <c r="X9" s="307"/>
    </row>
    <row r="10" spans="1:24">
      <c r="B10" s="330"/>
      <c r="C10" s="338"/>
      <c r="D10" s="334" t="s">
        <v>18</v>
      </c>
      <c r="E10" s="372">
        <v>764086</v>
      </c>
      <c r="F10" s="372">
        <v>244352</v>
      </c>
      <c r="G10" s="373">
        <v>216878</v>
      </c>
      <c r="H10" s="492">
        <v>461230</v>
      </c>
      <c r="I10" s="493">
        <v>201747</v>
      </c>
      <c r="J10" s="494">
        <v>662977</v>
      </c>
      <c r="K10" s="495">
        <v>252735</v>
      </c>
      <c r="L10" s="492">
        <v>454482</v>
      </c>
      <c r="M10" s="496">
        <v>915712</v>
      </c>
      <c r="N10" s="374">
        <v>236721</v>
      </c>
      <c r="O10" s="375">
        <f>N10/F10-1</f>
        <v>-3.1229537716081723E-2</v>
      </c>
      <c r="P10" s="376">
        <v>212068</v>
      </c>
      <c r="Q10" s="377">
        <f>P10/G10-1</f>
        <v>-2.2178367561486168E-2</v>
      </c>
      <c r="R10" s="378">
        <v>448789</v>
      </c>
      <c r="S10" s="377">
        <f>R10/H10-1</f>
        <v>-2.6973527307417089E-2</v>
      </c>
      <c r="T10" s="493">
        <f>V10-R10</f>
        <v>222484</v>
      </c>
      <c r="U10" s="375">
        <f>T10/I10-1</f>
        <v>0.10278715420799323</v>
      </c>
      <c r="V10" s="379">
        <f>'Global Retail Volume Detail'!Z7</f>
        <v>671273</v>
      </c>
      <c r="W10" s="380">
        <f>V10/J10-1</f>
        <v>1.2513254607625868E-2</v>
      </c>
      <c r="X10" s="307"/>
    </row>
    <row r="11" spans="1:24">
      <c r="B11" s="330"/>
      <c r="C11" s="340"/>
      <c r="D11" s="501" t="s">
        <v>19</v>
      </c>
      <c r="E11" s="502">
        <f t="shared" ref="E11:N11" si="1">E10/E9</f>
        <v>5.4752552765416448E-2</v>
      </c>
      <c r="F11" s="502">
        <f t="shared" si="1"/>
        <v>6.0317667982774985E-2</v>
      </c>
      <c r="G11" s="503">
        <f t="shared" si="1"/>
        <v>5.4177553029566859E-2</v>
      </c>
      <c r="H11" s="504">
        <f t="shared" si="1"/>
        <v>5.7265902359792717E-2</v>
      </c>
      <c r="I11" s="505">
        <f t="shared" si="1"/>
        <v>5.245634553112092E-2</v>
      </c>
      <c r="J11" s="506">
        <f t="shared" si="1"/>
        <v>5.5711510246063502E-2</v>
      </c>
      <c r="K11" s="507">
        <f t="shared" si="1"/>
        <v>6.6881848022720278E-2</v>
      </c>
      <c r="L11" s="504">
        <f t="shared" si="1"/>
        <v>5.9605556900577138E-2</v>
      </c>
      <c r="M11" s="508">
        <f t="shared" si="1"/>
        <v>5.8403694927638278E-2</v>
      </c>
      <c r="N11" s="509">
        <f t="shared" si="1"/>
        <v>5.872020654184789E-2</v>
      </c>
      <c r="O11" s="510">
        <f>(N11-F11)*100</f>
        <v>-0.15974614409270949</v>
      </c>
      <c r="P11" s="511">
        <f>P10/P9</f>
        <v>5.4857482243644846E-2</v>
      </c>
      <c r="Q11" s="512">
        <f>(P11-G11)*100</f>
        <v>6.7992921407798723E-2</v>
      </c>
      <c r="R11" s="513">
        <f>R10/R9</f>
        <v>5.6829329413938243E-2</v>
      </c>
      <c r="S11" s="512">
        <f>(R11-H11)*100</f>
        <v>-4.3657294585447426E-2</v>
      </c>
      <c r="T11" s="505">
        <f>T10/T9</f>
        <v>5.2794488665809873E-2</v>
      </c>
      <c r="U11" s="510">
        <f>(T11-I11)*100</f>
        <v>3.3814313468895352E-2</v>
      </c>
      <c r="V11" s="514">
        <f>V10/V9</f>
        <v>5.5425396916876479E-2</v>
      </c>
      <c r="W11" s="515">
        <f>(V11-J11)*100</f>
        <v>-2.8611332918702242E-2</v>
      </c>
      <c r="X11" s="307"/>
    </row>
    <row r="12" spans="1:24">
      <c r="B12" s="330"/>
      <c r="C12" s="338" t="s">
        <v>20</v>
      </c>
      <c r="D12" s="339" t="s">
        <v>17</v>
      </c>
      <c r="E12" s="391">
        <v>1504951</v>
      </c>
      <c r="F12" s="391">
        <v>465421</v>
      </c>
      <c r="G12" s="392">
        <v>445684</v>
      </c>
      <c r="H12" s="393">
        <v>911105</v>
      </c>
      <c r="I12" s="394">
        <v>404694</v>
      </c>
      <c r="J12" s="395">
        <v>1315799</v>
      </c>
      <c r="K12" s="405">
        <v>400733</v>
      </c>
      <c r="L12" s="393">
        <v>805427</v>
      </c>
      <c r="M12" s="397">
        <v>1716532</v>
      </c>
      <c r="N12" s="398">
        <v>495160</v>
      </c>
      <c r="O12" s="399">
        <f>N12/F12-1</f>
        <v>6.3896987888384826E-2</v>
      </c>
      <c r="P12" s="400">
        <v>469167</v>
      </c>
      <c r="Q12" s="401">
        <f>P12/G12-1</f>
        <v>5.2689798152951495E-2</v>
      </c>
      <c r="R12" s="402">
        <v>964327</v>
      </c>
      <c r="S12" s="401">
        <f>R12/H12-1</f>
        <v>5.841478205036732E-2</v>
      </c>
      <c r="T12" s="394">
        <f>V12-R12</f>
        <v>438691</v>
      </c>
      <c r="U12" s="399">
        <f>T12/I12-1</f>
        <v>8.4006681591523469E-2</v>
      </c>
      <c r="V12" s="403">
        <v>1403018</v>
      </c>
      <c r="W12" s="404">
        <f>V12/J12-1</f>
        <v>6.6285960089649043E-2</v>
      </c>
      <c r="X12" s="307"/>
    </row>
    <row r="13" spans="1:24" s="308" customFormat="1">
      <c r="B13" s="330"/>
      <c r="C13" s="338"/>
      <c r="D13" s="334" t="s">
        <v>18</v>
      </c>
      <c r="E13" s="372">
        <v>74871</v>
      </c>
      <c r="F13" s="372">
        <v>27310</v>
      </c>
      <c r="G13" s="373">
        <v>22449</v>
      </c>
      <c r="H13" s="492">
        <v>49759</v>
      </c>
      <c r="I13" s="493">
        <v>21149</v>
      </c>
      <c r="J13" s="494">
        <v>70908</v>
      </c>
      <c r="K13" s="495">
        <v>29547</v>
      </c>
      <c r="L13" s="492">
        <v>50696</v>
      </c>
      <c r="M13" s="496">
        <v>100455</v>
      </c>
      <c r="N13" s="374">
        <v>25478</v>
      </c>
      <c r="O13" s="375">
        <f>N13/F13-1</f>
        <v>-6.7081655071402402E-2</v>
      </c>
      <c r="P13" s="376">
        <v>25560</v>
      </c>
      <c r="Q13" s="377">
        <f>P13/G13-1</f>
        <v>0.13858078310837896</v>
      </c>
      <c r="R13" s="378">
        <v>51038</v>
      </c>
      <c r="S13" s="377">
        <f>R13/H13-1</f>
        <v>2.570389276311813E-2</v>
      </c>
      <c r="T13" s="493">
        <f>V13-R13</f>
        <v>22507</v>
      </c>
      <c r="U13" s="375">
        <f>T13/I13-1</f>
        <v>6.4211073809636421E-2</v>
      </c>
      <c r="V13" s="379">
        <f>'Global Retail Volume Detail'!Z10</f>
        <v>73545</v>
      </c>
      <c r="W13" s="380">
        <f>V13/J13-1</f>
        <v>3.7189033677441197E-2</v>
      </c>
      <c r="X13" s="309"/>
    </row>
    <row r="14" spans="1:24">
      <c r="B14" s="330"/>
      <c r="C14" s="340"/>
      <c r="D14" s="501" t="s">
        <v>19</v>
      </c>
      <c r="E14" s="502">
        <f t="shared" ref="E14:N14" si="2">E13/E12</f>
        <v>4.9749792518161723E-2</v>
      </c>
      <c r="F14" s="502">
        <f t="shared" si="2"/>
        <v>5.8678057070909992E-2</v>
      </c>
      <c r="G14" s="503">
        <f t="shared" si="2"/>
        <v>5.0369768715053713E-2</v>
      </c>
      <c r="H14" s="504">
        <f t="shared" si="2"/>
        <v>5.4613902898129195E-2</v>
      </c>
      <c r="I14" s="505">
        <f t="shared" si="2"/>
        <v>5.225923784390181E-2</v>
      </c>
      <c r="J14" s="506">
        <f t="shared" si="2"/>
        <v>5.3889689838645567E-2</v>
      </c>
      <c r="K14" s="507">
        <f t="shared" si="2"/>
        <v>7.373238540374763E-2</v>
      </c>
      <c r="L14" s="504">
        <f t="shared" si="2"/>
        <v>6.294301035351435E-2</v>
      </c>
      <c r="M14" s="508">
        <f t="shared" si="2"/>
        <v>5.8522066585417573E-2</v>
      </c>
      <c r="N14" s="509">
        <f t="shared" si="2"/>
        <v>5.1454075450359481E-2</v>
      </c>
      <c r="O14" s="510">
        <f>(N14-F14)*100</f>
        <v>-0.72239816205505114</v>
      </c>
      <c r="P14" s="511">
        <f>P13/P12</f>
        <v>5.4479535005658969E-2</v>
      </c>
      <c r="Q14" s="512">
        <f>(P14-G14)*100</f>
        <v>0.41097662906052557</v>
      </c>
      <c r="R14" s="513">
        <f>R13/R12</f>
        <v>5.2926030278111054E-2</v>
      </c>
      <c r="S14" s="512">
        <f>(R14-H14)*100</f>
        <v>-0.1687872620018141</v>
      </c>
      <c r="T14" s="505">
        <f>T13/T12</f>
        <v>5.1304904819109577E-2</v>
      </c>
      <c r="U14" s="510">
        <f>(T14-I14)*100</f>
        <v>-9.5433302479223242E-2</v>
      </c>
      <c r="V14" s="514">
        <f>V13/V12</f>
        <v>5.2419142163536034E-2</v>
      </c>
      <c r="W14" s="515">
        <f>(V14-J14)*100</f>
        <v>-0.14705476751095334</v>
      </c>
      <c r="X14" s="307"/>
    </row>
    <row r="15" spans="1:24">
      <c r="B15" s="330"/>
      <c r="C15" s="338" t="s">
        <v>22</v>
      </c>
      <c r="D15" s="339" t="s">
        <v>17</v>
      </c>
      <c r="E15" s="391">
        <v>1156472</v>
      </c>
      <c r="F15" s="391">
        <v>317961</v>
      </c>
      <c r="G15" s="392">
        <v>342754</v>
      </c>
      <c r="H15" s="393">
        <v>660715</v>
      </c>
      <c r="I15" s="394">
        <v>385592</v>
      </c>
      <c r="J15" s="395">
        <v>1046307</v>
      </c>
      <c r="K15" s="396">
        <v>349752</v>
      </c>
      <c r="L15" s="393">
        <v>735344</v>
      </c>
      <c r="M15" s="397">
        <v>1396059</v>
      </c>
      <c r="N15" s="398">
        <v>356165</v>
      </c>
      <c r="O15" s="399">
        <f>N15/F15-1</f>
        <v>0.1201531005374874</v>
      </c>
      <c r="P15" s="400">
        <v>369993</v>
      </c>
      <c r="Q15" s="401">
        <f>P15/G15-1</f>
        <v>7.9470990856415957E-2</v>
      </c>
      <c r="R15" s="402">
        <v>726158</v>
      </c>
      <c r="S15" s="401">
        <f>R15/H15-1</f>
        <v>9.9048757785126673E-2</v>
      </c>
      <c r="T15" s="394">
        <f>V15-R15</f>
        <v>417313</v>
      </c>
      <c r="U15" s="399">
        <f>T15/I15-1</f>
        <v>8.2265710906865186E-2</v>
      </c>
      <c r="V15" s="403">
        <v>1143471</v>
      </c>
      <c r="W15" s="404">
        <f>V15/J15-1</f>
        <v>9.2863757960139903E-2</v>
      </c>
      <c r="X15" s="307"/>
    </row>
    <row r="16" spans="1:24">
      <c r="B16" s="330"/>
      <c r="C16" s="338"/>
      <c r="D16" s="334" t="s">
        <v>18</v>
      </c>
      <c r="E16" s="372">
        <v>183169</v>
      </c>
      <c r="F16" s="372">
        <v>56296</v>
      </c>
      <c r="G16" s="373">
        <v>60174</v>
      </c>
      <c r="H16" s="492">
        <v>116470</v>
      </c>
      <c r="I16" s="493">
        <v>66108</v>
      </c>
      <c r="J16" s="494">
        <v>182578</v>
      </c>
      <c r="K16" s="495">
        <v>62157</v>
      </c>
      <c r="L16" s="492">
        <v>128265</v>
      </c>
      <c r="M16" s="496">
        <v>244735</v>
      </c>
      <c r="N16" s="374">
        <v>60300</v>
      </c>
      <c r="O16" s="375">
        <f>N16/F16-1</f>
        <v>7.1124058547676672E-2</v>
      </c>
      <c r="P16" s="376">
        <v>61328</v>
      </c>
      <c r="Q16" s="377">
        <f>P16/G16-1</f>
        <v>1.9177717951274653E-2</v>
      </c>
      <c r="R16" s="378">
        <v>121628</v>
      </c>
      <c r="S16" s="377">
        <f>R16/H16-1</f>
        <v>4.4286082252940728E-2</v>
      </c>
      <c r="T16" s="493">
        <f>V16-R16</f>
        <v>72442</v>
      </c>
      <c r="U16" s="375">
        <f>T16/I16-1</f>
        <v>9.5812912204271905E-2</v>
      </c>
      <c r="V16" s="379">
        <f>'Global Retail Volume Detail'!Z9</f>
        <v>194070</v>
      </c>
      <c r="W16" s="380">
        <f>V16/J16-1</f>
        <v>6.2942961364457872E-2</v>
      </c>
      <c r="X16" s="307"/>
    </row>
    <row r="17" spans="2:24">
      <c r="B17" s="330"/>
      <c r="C17" s="340"/>
      <c r="D17" s="501" t="s">
        <v>19</v>
      </c>
      <c r="E17" s="502">
        <f t="shared" ref="E17:N17" si="3">E16/E15</f>
        <v>0.15838602231614773</v>
      </c>
      <c r="F17" s="502">
        <f t="shared" si="3"/>
        <v>0.17705316060774748</v>
      </c>
      <c r="G17" s="503">
        <f t="shared" si="3"/>
        <v>0.17556031439458036</v>
      </c>
      <c r="H17" s="504">
        <f t="shared" si="3"/>
        <v>0.1762787283473207</v>
      </c>
      <c r="I17" s="505">
        <f t="shared" si="3"/>
        <v>0.1714454656735617</v>
      </c>
      <c r="J17" s="506">
        <f t="shared" si="3"/>
        <v>0.17449754230832826</v>
      </c>
      <c r="K17" s="507">
        <f t="shared" si="3"/>
        <v>0.17771735401084196</v>
      </c>
      <c r="L17" s="504">
        <f t="shared" si="3"/>
        <v>0.17442856676603058</v>
      </c>
      <c r="M17" s="508">
        <f t="shared" si="3"/>
        <v>0.17530419559631791</v>
      </c>
      <c r="N17" s="509">
        <f t="shared" si="3"/>
        <v>0.16930355312846573</v>
      </c>
      <c r="O17" s="510">
        <f>(N17-F17)*100</f>
        <v>-0.77496074792817449</v>
      </c>
      <c r="P17" s="511">
        <f>P16/P15</f>
        <v>0.16575448724705602</v>
      </c>
      <c r="Q17" s="512">
        <f>(P17-G17)*100</f>
        <v>-0.9805827147524343</v>
      </c>
      <c r="R17" s="513">
        <f>R16/R15</f>
        <v>0.16749522831119398</v>
      </c>
      <c r="S17" s="512">
        <f>(R17-H17)*100</f>
        <v>-0.87835000361267124</v>
      </c>
      <c r="T17" s="505">
        <f>T16/T15</f>
        <v>0.17359152482668885</v>
      </c>
      <c r="U17" s="510">
        <f>(T17-I17)*100</f>
        <v>0.21460591531271556</v>
      </c>
      <c r="V17" s="514">
        <f>V16/V15</f>
        <v>0.1697200890971437</v>
      </c>
      <c r="W17" s="515">
        <f>(V17-J17)*100</f>
        <v>-0.47774532111845569</v>
      </c>
      <c r="X17" s="307"/>
    </row>
    <row r="18" spans="2:24">
      <c r="B18" s="330"/>
      <c r="C18" s="338" t="s">
        <v>23</v>
      </c>
      <c r="D18" s="339" t="s">
        <v>17</v>
      </c>
      <c r="E18" s="391">
        <v>7076</v>
      </c>
      <c r="F18" s="391">
        <v>1561</v>
      </c>
      <c r="G18" s="392">
        <v>2436</v>
      </c>
      <c r="H18" s="393">
        <v>3997</v>
      </c>
      <c r="I18" s="394">
        <v>2077</v>
      </c>
      <c r="J18" s="395">
        <v>6074</v>
      </c>
      <c r="K18" s="396">
        <v>1876</v>
      </c>
      <c r="L18" s="393">
        <v>3953</v>
      </c>
      <c r="M18" s="397">
        <v>7950</v>
      </c>
      <c r="N18" s="398">
        <v>1770</v>
      </c>
      <c r="O18" s="399">
        <f>N18/F18-1</f>
        <v>0.13388853299167192</v>
      </c>
      <c r="P18" s="400">
        <v>1680</v>
      </c>
      <c r="Q18" s="401">
        <f>P18/G18-1</f>
        <v>-0.31034482758620685</v>
      </c>
      <c r="R18" s="402">
        <v>3450</v>
      </c>
      <c r="S18" s="401">
        <f>R18/H18-1</f>
        <v>-0.13685263947960968</v>
      </c>
      <c r="T18" s="394">
        <f>V18-R18</f>
        <v>1305</v>
      </c>
      <c r="U18" s="399">
        <f>T18/I18-1</f>
        <v>-0.37168993740972556</v>
      </c>
      <c r="V18" s="403">
        <v>4755</v>
      </c>
      <c r="W18" s="404">
        <f>V18/J18-1</f>
        <v>-0.21715508725716171</v>
      </c>
      <c r="X18" s="307"/>
    </row>
    <row r="19" spans="2:24">
      <c r="B19" s="330"/>
      <c r="C19" s="338"/>
      <c r="D19" s="334" t="s">
        <v>18</v>
      </c>
      <c r="E19" s="372">
        <v>1372</v>
      </c>
      <c r="F19" s="372">
        <v>338</v>
      </c>
      <c r="G19" s="373">
        <v>349</v>
      </c>
      <c r="H19" s="492">
        <v>687</v>
      </c>
      <c r="I19" s="493">
        <v>268</v>
      </c>
      <c r="J19" s="494">
        <v>955</v>
      </c>
      <c r="K19" s="495">
        <v>253</v>
      </c>
      <c r="L19" s="492">
        <v>521</v>
      </c>
      <c r="M19" s="496">
        <v>1208</v>
      </c>
      <c r="N19" s="374">
        <v>265</v>
      </c>
      <c r="O19" s="375">
        <f>N19/F19-1</f>
        <v>-0.21597633136094674</v>
      </c>
      <c r="P19" s="376">
        <v>275</v>
      </c>
      <c r="Q19" s="377">
        <f>P19/G19-1</f>
        <v>-0.21203438395415475</v>
      </c>
      <c r="R19" s="378">
        <v>540</v>
      </c>
      <c r="S19" s="377">
        <f>R19/H19-1</f>
        <v>-0.21397379912663761</v>
      </c>
      <c r="T19" s="493">
        <f>V19-R19</f>
        <v>284</v>
      </c>
      <c r="U19" s="375">
        <f>T19/I19-1</f>
        <v>5.9701492537313383E-2</v>
      </c>
      <c r="V19" s="379">
        <f>'Global Retail Volume Detail'!Z8</f>
        <v>824</v>
      </c>
      <c r="W19" s="380">
        <f>V19/J19-1</f>
        <v>-0.13717277486910995</v>
      </c>
      <c r="X19" s="307"/>
    </row>
    <row r="20" spans="2:24">
      <c r="B20" s="341"/>
      <c r="C20" s="342"/>
      <c r="D20" s="337" t="s">
        <v>19</v>
      </c>
      <c r="E20" s="381">
        <f t="shared" ref="E20:N20" si="4">E19/E18</f>
        <v>0.19389485585076313</v>
      </c>
      <c r="F20" s="381">
        <f t="shared" si="4"/>
        <v>0.21652786675208199</v>
      </c>
      <c r="G20" s="497">
        <f t="shared" si="4"/>
        <v>0.14326765188834154</v>
      </c>
      <c r="H20" s="382">
        <f t="shared" si="4"/>
        <v>0.17187890918188642</v>
      </c>
      <c r="I20" s="383">
        <f t="shared" si="4"/>
        <v>0.12903225806451613</v>
      </c>
      <c r="J20" s="384">
        <f t="shared" si="4"/>
        <v>0.15722752716496544</v>
      </c>
      <c r="K20" s="385">
        <f t="shared" si="4"/>
        <v>0.13486140724946696</v>
      </c>
      <c r="L20" s="382">
        <f t="shared" si="4"/>
        <v>0.13179863394889957</v>
      </c>
      <c r="M20" s="386">
        <f t="shared" si="4"/>
        <v>0.15194968553459121</v>
      </c>
      <c r="N20" s="498">
        <f t="shared" si="4"/>
        <v>0.14971751412429379</v>
      </c>
      <c r="O20" s="387">
        <f>(N20-F20)*100</f>
        <v>-6.6810352627788197</v>
      </c>
      <c r="P20" s="499">
        <f>P19/P18</f>
        <v>0.16369047619047619</v>
      </c>
      <c r="Q20" s="388">
        <f>(P20-G20)*100</f>
        <v>2.0422824302134659</v>
      </c>
      <c r="R20" s="389">
        <f>R19/R18</f>
        <v>0.15652173913043479</v>
      </c>
      <c r="S20" s="388">
        <f>(R20-H20)*100</f>
        <v>-1.5357170051451625</v>
      </c>
      <c r="T20" s="383">
        <f>T19/T18</f>
        <v>0.21762452107279692</v>
      </c>
      <c r="U20" s="387">
        <f>(T20-I20)*100</f>
        <v>8.8592263008280803</v>
      </c>
      <c r="V20" s="500">
        <f>V19/V18</f>
        <v>0.1732912723449001</v>
      </c>
      <c r="W20" s="390">
        <f>(V20-J20)*100</f>
        <v>1.606374517993467</v>
      </c>
      <c r="X20" s="307"/>
    </row>
    <row r="21" spans="2:24">
      <c r="B21" s="330" t="s">
        <v>24</v>
      </c>
      <c r="C21" s="333"/>
      <c r="D21" s="339" t="s">
        <v>17</v>
      </c>
      <c r="E21" s="406">
        <v>16623757</v>
      </c>
      <c r="F21" s="406">
        <v>4836028</v>
      </c>
      <c r="G21" s="407">
        <v>4793971</v>
      </c>
      <c r="H21" s="408">
        <v>9629999</v>
      </c>
      <c r="I21" s="409">
        <v>4638361</v>
      </c>
      <c r="J21" s="410">
        <v>14268360</v>
      </c>
      <c r="K21" s="411">
        <v>4531189</v>
      </c>
      <c r="L21" s="408">
        <v>9169550</v>
      </c>
      <c r="M21" s="412">
        <v>18799549</v>
      </c>
      <c r="N21" s="413">
        <v>4884433</v>
      </c>
      <c r="O21" s="414">
        <f>N21/F21-1</f>
        <v>1.0009247258287113E-2</v>
      </c>
      <c r="P21" s="415">
        <v>4706639</v>
      </c>
      <c r="Q21" s="416">
        <f>P21/G21-1</f>
        <v>-1.8217048038046135E-2</v>
      </c>
      <c r="R21" s="417">
        <v>9591072</v>
      </c>
      <c r="S21" s="416">
        <f>R21/H21-1</f>
        <v>-4.0422641788436797E-3</v>
      </c>
      <c r="T21" s="409">
        <f>SUM(T9,T12,T15,T18)</f>
        <v>5071461</v>
      </c>
      <c r="U21" s="414">
        <f>T21/I21-1</f>
        <v>9.3373499820302852E-2</v>
      </c>
      <c r="V21" s="418">
        <f>V18+V15+V12+V9</f>
        <v>14662533</v>
      </c>
      <c r="W21" s="419">
        <f>V21/J21-1</f>
        <v>2.7625669663507324E-2</v>
      </c>
      <c r="X21" s="307"/>
    </row>
    <row r="22" spans="2:24">
      <c r="B22" s="330"/>
      <c r="C22" s="333"/>
      <c r="D22" s="334" t="s">
        <v>18</v>
      </c>
      <c r="E22" s="372">
        <v>1023498</v>
      </c>
      <c r="F22" s="372">
        <v>328296</v>
      </c>
      <c r="G22" s="373">
        <v>299850</v>
      </c>
      <c r="H22" s="492">
        <v>628146</v>
      </c>
      <c r="I22" s="493">
        <v>289272</v>
      </c>
      <c r="J22" s="494">
        <v>917418</v>
      </c>
      <c r="K22" s="495">
        <v>344692</v>
      </c>
      <c r="L22" s="492">
        <v>633964</v>
      </c>
      <c r="M22" s="496">
        <v>1262110</v>
      </c>
      <c r="N22" s="374">
        <v>322764</v>
      </c>
      <c r="O22" s="375">
        <f>N22/F22-1</f>
        <v>-1.6850646977118244E-2</v>
      </c>
      <c r="P22" s="376">
        <v>299231</v>
      </c>
      <c r="Q22" s="377">
        <f>P22/G22-1</f>
        <v>-2.0643655160913488E-3</v>
      </c>
      <c r="R22" s="378">
        <v>621995</v>
      </c>
      <c r="S22" s="377">
        <f>R22/H22-1</f>
        <v>-9.7923094312468706E-3</v>
      </c>
      <c r="T22" s="493">
        <f>SUM(T10,T13,T16,T19)</f>
        <v>317717</v>
      </c>
      <c r="U22" s="375">
        <f>T22/I22-1</f>
        <v>9.8333056777012651E-2</v>
      </c>
      <c r="V22" s="379">
        <f>SUM(V10,V13,V16,V19)</f>
        <v>939712</v>
      </c>
      <c r="W22" s="380">
        <f>V22/J22-1</f>
        <v>2.4300809445639837E-2</v>
      </c>
      <c r="X22" s="307"/>
    </row>
    <row r="23" spans="2:24">
      <c r="B23" s="335"/>
      <c r="C23" s="336"/>
      <c r="D23" s="337" t="s">
        <v>19</v>
      </c>
      <c r="E23" s="381">
        <f t="shared" ref="E23:N23" si="5">E22/E21</f>
        <v>6.156839275261302E-2</v>
      </c>
      <c r="F23" s="381">
        <f t="shared" si="5"/>
        <v>6.7885463028750037E-2</v>
      </c>
      <c r="G23" s="497">
        <f t="shared" si="5"/>
        <v>6.2547312030047736E-2</v>
      </c>
      <c r="H23" s="382">
        <f t="shared" si="5"/>
        <v>6.5228044156598566E-2</v>
      </c>
      <c r="I23" s="383">
        <f t="shared" si="5"/>
        <v>6.2365132856196402E-2</v>
      </c>
      <c r="J23" s="384">
        <f t="shared" si="5"/>
        <v>6.4297368443184774E-2</v>
      </c>
      <c r="K23" s="385">
        <f t="shared" si="5"/>
        <v>7.6070982693504943E-2</v>
      </c>
      <c r="L23" s="382">
        <f t="shared" si="5"/>
        <v>6.9137962059206831E-2</v>
      </c>
      <c r="M23" s="386">
        <f t="shared" si="5"/>
        <v>6.7135121167002459E-2</v>
      </c>
      <c r="N23" s="498">
        <f t="shared" si="5"/>
        <v>6.6080136629983466E-2</v>
      </c>
      <c r="O23" s="387">
        <f>(N23-F23)*100</f>
        <v>-0.18053263987665713</v>
      </c>
      <c r="P23" s="499">
        <f>P22/P21</f>
        <v>6.3576365215177968E-2</v>
      </c>
      <c r="Q23" s="388">
        <f>(P23-G23)*100</f>
        <v>0.10290531851302326</v>
      </c>
      <c r="R23" s="389">
        <f>R22/R21</f>
        <v>6.4851457688984093E-2</v>
      </c>
      <c r="S23" s="388">
        <f>(R23-H23)*100</f>
        <v>-3.7658646761447312E-2</v>
      </c>
      <c r="T23" s="383">
        <f>T22/T21</f>
        <v>6.264802194081745E-2</v>
      </c>
      <c r="U23" s="387">
        <f>(T23-I23)*100</f>
        <v>2.8288908462104773E-2</v>
      </c>
      <c r="V23" s="500">
        <f>V22/V21</f>
        <v>6.4089335723916188E-2</v>
      </c>
      <c r="W23" s="390">
        <f>(V23-J23)*100</f>
        <v>-2.0803271926858602E-2</v>
      </c>
      <c r="X23" s="307"/>
    </row>
    <row r="24" spans="2:24">
      <c r="B24" s="330"/>
      <c r="C24" s="338" t="s">
        <v>25</v>
      </c>
      <c r="D24" s="339" t="s">
        <v>17</v>
      </c>
      <c r="E24" s="391">
        <v>558348</v>
      </c>
      <c r="F24" s="391">
        <v>192061</v>
      </c>
      <c r="G24" s="392">
        <v>225654</v>
      </c>
      <c r="H24" s="393">
        <v>417715</v>
      </c>
      <c r="I24" s="394">
        <v>268411</v>
      </c>
      <c r="J24" s="395">
        <v>686126</v>
      </c>
      <c r="K24" s="396">
        <v>190048</v>
      </c>
      <c r="L24" s="393">
        <v>458459</v>
      </c>
      <c r="M24" s="397">
        <v>876174</v>
      </c>
      <c r="N24" s="398">
        <v>289968</v>
      </c>
      <c r="O24" s="399">
        <f>N24/F24-1</f>
        <v>0.50977033338366451</v>
      </c>
      <c r="P24" s="400">
        <v>581364</v>
      </c>
      <c r="Q24" s="401">
        <f>P24/G24-1</f>
        <v>1.5763514052487437</v>
      </c>
      <c r="R24" s="402">
        <v>871332</v>
      </c>
      <c r="S24" s="401">
        <f>R24/H24-1</f>
        <v>1.0859485534395459</v>
      </c>
      <c r="T24" s="394">
        <f>V24-R24</f>
        <v>447420</v>
      </c>
      <c r="U24" s="399">
        <f>T24/I24-1</f>
        <v>0.66692125136451197</v>
      </c>
      <c r="V24" s="403">
        <v>1318752</v>
      </c>
      <c r="W24" s="404">
        <f>V24/J24-1</f>
        <v>0.92202598356570076</v>
      </c>
      <c r="X24" s="307"/>
    </row>
    <row r="25" spans="2:24">
      <c r="B25" s="330"/>
      <c r="C25" s="338"/>
      <c r="D25" s="334" t="s">
        <v>18</v>
      </c>
      <c r="E25" s="372">
        <v>3925</v>
      </c>
      <c r="F25" s="372">
        <v>0</v>
      </c>
      <c r="G25" s="373">
        <v>0</v>
      </c>
      <c r="H25" s="492">
        <v>0</v>
      </c>
      <c r="I25" s="493">
        <v>0</v>
      </c>
      <c r="J25" s="494">
        <v>0</v>
      </c>
      <c r="K25" s="495">
        <v>0</v>
      </c>
      <c r="L25" s="492">
        <v>0</v>
      </c>
      <c r="M25" s="496">
        <v>0</v>
      </c>
      <c r="N25" s="374">
        <v>0</v>
      </c>
      <c r="O25" s="375" t="s">
        <v>26</v>
      </c>
      <c r="P25" s="376">
        <v>0</v>
      </c>
      <c r="Q25" s="377" t="s">
        <v>26</v>
      </c>
      <c r="R25" s="378">
        <v>0</v>
      </c>
      <c r="S25" s="377" t="s">
        <v>26</v>
      </c>
      <c r="T25" s="493">
        <f>V25-R25</f>
        <v>0</v>
      </c>
      <c r="U25" s="375" t="s">
        <v>26</v>
      </c>
      <c r="V25" s="379">
        <f>'Global Retail Volume Detail'!Z23</f>
        <v>0</v>
      </c>
      <c r="W25" s="380" t="s">
        <v>26</v>
      </c>
      <c r="X25" s="307"/>
    </row>
    <row r="26" spans="2:24">
      <c r="B26" s="341"/>
      <c r="C26" s="340"/>
      <c r="D26" s="501" t="s">
        <v>27</v>
      </c>
      <c r="E26" s="502">
        <v>7.0296660863834026E-3</v>
      </c>
      <c r="F26" s="502">
        <v>0</v>
      </c>
      <c r="G26" s="503">
        <v>0</v>
      </c>
      <c r="H26" s="504">
        <v>0</v>
      </c>
      <c r="I26" s="505">
        <v>0</v>
      </c>
      <c r="J26" s="506">
        <v>0</v>
      </c>
      <c r="K26" s="507">
        <v>0</v>
      </c>
      <c r="L26" s="504">
        <v>0</v>
      </c>
      <c r="M26" s="508">
        <v>0</v>
      </c>
      <c r="N26" s="509">
        <v>0</v>
      </c>
      <c r="O26" s="510">
        <f>(N26-F26)*100</f>
        <v>0</v>
      </c>
      <c r="P26" s="511">
        <v>0</v>
      </c>
      <c r="Q26" s="512">
        <f>(P26-G26)*100</f>
        <v>0</v>
      </c>
      <c r="R26" s="513">
        <v>0</v>
      </c>
      <c r="S26" s="512">
        <f>(R26-H26)*100</f>
        <v>0</v>
      </c>
      <c r="T26" s="505">
        <v>0</v>
      </c>
      <c r="U26" s="510">
        <f>(T26-I26)*100</f>
        <v>0</v>
      </c>
      <c r="V26" s="514">
        <v>0</v>
      </c>
      <c r="W26" s="515">
        <f>(V26-J26)*100</f>
        <v>0</v>
      </c>
      <c r="X26" s="307"/>
    </row>
    <row r="27" spans="2:24">
      <c r="B27" s="330"/>
      <c r="C27" s="338" t="s">
        <v>28</v>
      </c>
      <c r="D27" s="339" t="s">
        <v>17</v>
      </c>
      <c r="E27" s="406">
        <v>13995128</v>
      </c>
      <c r="F27" s="406">
        <v>3958108</v>
      </c>
      <c r="G27" s="407">
        <v>3695186</v>
      </c>
      <c r="H27" s="408">
        <v>7653294</v>
      </c>
      <c r="I27" s="409">
        <v>3766229</v>
      </c>
      <c r="J27" s="410">
        <v>11419523</v>
      </c>
      <c r="K27" s="411">
        <v>4050922</v>
      </c>
      <c r="L27" s="408">
        <v>7817151</v>
      </c>
      <c r="M27" s="412">
        <v>15470445</v>
      </c>
      <c r="N27" s="413">
        <v>4173095</v>
      </c>
      <c r="O27" s="414">
        <f>N27/F27-1</f>
        <v>5.4315597249999348E-2</v>
      </c>
      <c r="P27" s="415">
        <v>3470914</v>
      </c>
      <c r="Q27" s="416">
        <f>P27/G27-1</f>
        <v>-6.0693020594903779E-2</v>
      </c>
      <c r="R27" s="417">
        <v>7644009</v>
      </c>
      <c r="S27" s="416">
        <f>R27/H27-1</f>
        <v>-1.213203099214577E-3</v>
      </c>
      <c r="T27" s="409">
        <f>V27-R27</f>
        <v>3816771</v>
      </c>
      <c r="U27" s="414">
        <f>T27/I27-1</f>
        <v>1.3419789396768023E-2</v>
      </c>
      <c r="V27" s="418">
        <v>11460780</v>
      </c>
      <c r="W27" s="419">
        <f>V27/J27-1</f>
        <v>3.6128479271857472E-3</v>
      </c>
      <c r="X27" s="307"/>
    </row>
    <row r="28" spans="2:24">
      <c r="B28" s="330"/>
      <c r="C28" s="338"/>
      <c r="D28" s="334" t="s">
        <v>18</v>
      </c>
      <c r="E28" s="372">
        <v>304524</v>
      </c>
      <c r="F28" s="372">
        <v>73088</v>
      </c>
      <c r="G28" s="373">
        <v>84626</v>
      </c>
      <c r="H28" s="492">
        <v>157714</v>
      </c>
      <c r="I28" s="493">
        <v>86409</v>
      </c>
      <c r="J28" s="494">
        <v>244123</v>
      </c>
      <c r="K28" s="495">
        <v>117249</v>
      </c>
      <c r="L28" s="492">
        <v>203658</v>
      </c>
      <c r="M28" s="496">
        <v>361372</v>
      </c>
      <c r="N28" s="374">
        <v>78619</v>
      </c>
      <c r="O28" s="375">
        <f>N28/F28-1</f>
        <v>7.5675897548161064E-2</v>
      </c>
      <c r="P28" s="376">
        <v>80436</v>
      </c>
      <c r="Q28" s="377">
        <f>P28/G28-1</f>
        <v>-4.9511970316451159E-2</v>
      </c>
      <c r="R28" s="378">
        <v>159055</v>
      </c>
      <c r="S28" s="377">
        <f>R28/H28-1</f>
        <v>8.5027327948057341E-3</v>
      </c>
      <c r="T28" s="493">
        <f>V28-R28</f>
        <v>78699</v>
      </c>
      <c r="U28" s="375">
        <f>T28/I28-1</f>
        <v>-8.9226816651043261E-2</v>
      </c>
      <c r="V28" s="379">
        <f>V31-V25</f>
        <v>237754</v>
      </c>
      <c r="W28" s="380">
        <f>V28/J28-1</f>
        <v>-2.6089307439282616E-2</v>
      </c>
      <c r="X28" s="307"/>
    </row>
    <row r="29" spans="2:24">
      <c r="B29" s="341"/>
      <c r="C29" s="342"/>
      <c r="D29" s="337" t="s">
        <v>27</v>
      </c>
      <c r="E29" s="381">
        <v>2.1112490003664133E-2</v>
      </c>
      <c r="F29" s="381">
        <v>1.8960068800548142E-2</v>
      </c>
      <c r="G29" s="497">
        <v>2.1965064816764298E-2</v>
      </c>
      <c r="H29" s="382">
        <v>2.0410949847216114E-2</v>
      </c>
      <c r="I29" s="383">
        <v>2.1800586209707377E-2</v>
      </c>
      <c r="J29" s="384">
        <v>2.086926047611621E-2</v>
      </c>
      <c r="K29" s="385">
        <v>2.8088420364549109E-2</v>
      </c>
      <c r="L29" s="382">
        <v>2.5059001674651034E-2</v>
      </c>
      <c r="M29" s="386">
        <v>2.275959094906449E-2</v>
      </c>
      <c r="N29" s="498">
        <v>2.027E-2</v>
      </c>
      <c r="O29" s="387">
        <f>(N29-F29)*100</f>
        <v>0.13099311994518581</v>
      </c>
      <c r="P29" s="499">
        <v>2.1080000000000002E-2</v>
      </c>
      <c r="Q29" s="388">
        <f>(P29-G29)*100</f>
        <v>-8.8506481676429646E-2</v>
      </c>
      <c r="R29" s="389">
        <v>2.0639999999999999E-2</v>
      </c>
      <c r="S29" s="388">
        <f>(R29-H29)*100</f>
        <v>2.2905015278388424E-2</v>
      </c>
      <c r="T29" s="383">
        <v>1.9779999999999999E-2</v>
      </c>
      <c r="U29" s="387">
        <f>(T29-I29)*100</f>
        <v>-0.20205862097073779</v>
      </c>
      <c r="V29" s="500">
        <v>2.035E-2</v>
      </c>
      <c r="W29" s="390">
        <f>(V29-J29)*100</f>
        <v>-5.1926047611620951E-2</v>
      </c>
      <c r="X29" s="307"/>
    </row>
    <row r="30" spans="2:24">
      <c r="B30" s="330" t="s">
        <v>29</v>
      </c>
      <c r="C30" s="333"/>
      <c r="D30" s="339" t="s">
        <v>17</v>
      </c>
      <c r="E30" s="391">
        <v>14553476</v>
      </c>
      <c r="F30" s="391">
        <v>4150169</v>
      </c>
      <c r="G30" s="392">
        <v>3920840</v>
      </c>
      <c r="H30" s="393">
        <v>8071009</v>
      </c>
      <c r="I30" s="394">
        <v>4034640</v>
      </c>
      <c r="J30" s="395">
        <v>12105649</v>
      </c>
      <c r="K30" s="396">
        <v>4240970</v>
      </c>
      <c r="L30" s="393">
        <v>8275610</v>
      </c>
      <c r="M30" s="397">
        <v>16346619</v>
      </c>
      <c r="N30" s="398">
        <v>4463063</v>
      </c>
      <c r="O30" s="399">
        <f>N30/F30-1</f>
        <v>7.539307435432141E-2</v>
      </c>
      <c r="P30" s="400">
        <v>4052278</v>
      </c>
      <c r="Q30" s="401">
        <f>P30/G30-1</f>
        <v>3.3522918558268167E-2</v>
      </c>
      <c r="R30" s="402">
        <v>8515341</v>
      </c>
      <c r="S30" s="401">
        <f>R30/H30-1</f>
        <v>5.5052844074390261E-2</v>
      </c>
      <c r="T30" s="394">
        <f>V30-R30</f>
        <v>4264191</v>
      </c>
      <c r="U30" s="399">
        <f>T30/I30-1</f>
        <v>5.6895038962583966E-2</v>
      </c>
      <c r="V30" s="403">
        <v>12779532</v>
      </c>
      <c r="W30" s="404">
        <f>V30/J30-1</f>
        <v>5.5666821332751359E-2</v>
      </c>
      <c r="X30" s="307"/>
    </row>
    <row r="31" spans="2:24">
      <c r="B31" s="330"/>
      <c r="C31" s="333"/>
      <c r="D31" s="334" t="s">
        <v>18</v>
      </c>
      <c r="E31" s="372">
        <v>308449</v>
      </c>
      <c r="F31" s="372">
        <v>73088</v>
      </c>
      <c r="G31" s="373">
        <v>84626</v>
      </c>
      <c r="H31" s="492">
        <v>157714</v>
      </c>
      <c r="I31" s="493">
        <v>86409</v>
      </c>
      <c r="J31" s="494">
        <v>244123</v>
      </c>
      <c r="K31" s="495">
        <v>117249</v>
      </c>
      <c r="L31" s="492">
        <v>203658</v>
      </c>
      <c r="M31" s="496">
        <v>361372</v>
      </c>
      <c r="N31" s="374">
        <v>78619</v>
      </c>
      <c r="O31" s="375">
        <f>N31/F31-1</f>
        <v>7.5675897548161064E-2</v>
      </c>
      <c r="P31" s="376">
        <v>80436</v>
      </c>
      <c r="Q31" s="377">
        <f>P31/G31-1</f>
        <v>-4.9511970316451159E-2</v>
      </c>
      <c r="R31" s="378">
        <v>159055</v>
      </c>
      <c r="S31" s="377">
        <f>R31/H31-1</f>
        <v>8.5027327948057341E-3</v>
      </c>
      <c r="T31" s="493">
        <f>V31-R31</f>
        <v>78699</v>
      </c>
      <c r="U31" s="375">
        <f>T31/I31-1</f>
        <v>-8.9226816651043261E-2</v>
      </c>
      <c r="V31" s="379">
        <f>'Global Retail Volume Detail'!Z11</f>
        <v>237754</v>
      </c>
      <c r="W31" s="380">
        <f>V31/J31-1</f>
        <v>-2.6089307439282616E-2</v>
      </c>
      <c r="X31" s="307"/>
    </row>
    <row r="32" spans="2:24">
      <c r="B32" s="335"/>
      <c r="C32" s="336"/>
      <c r="D32" s="337" t="s">
        <v>27</v>
      </c>
      <c r="E32" s="381">
        <v>2.0572198696723724E-2</v>
      </c>
      <c r="F32" s="381">
        <v>1.8082637116705366E-2</v>
      </c>
      <c r="G32" s="516">
        <v>2.0700921231164751E-2</v>
      </c>
      <c r="H32" s="382">
        <v>1.9354581316908457E-2</v>
      </c>
      <c r="I32" s="383">
        <v>2.0350266690460611E-2</v>
      </c>
      <c r="J32" s="384">
        <v>1.9686429038211831E-2</v>
      </c>
      <c r="K32" s="385">
        <v>2.6829711127407174E-2</v>
      </c>
      <c r="L32" s="382">
        <v>2.3670762638645367E-2</v>
      </c>
      <c r="M32" s="386">
        <v>2.1539683527217465E-2</v>
      </c>
      <c r="N32" s="498">
        <v>1.8950000000000002E-2</v>
      </c>
      <c r="O32" s="387">
        <f>(N32-F32)*100</f>
        <v>8.6736288329463535E-2</v>
      </c>
      <c r="P32" s="499">
        <v>1.806E-2</v>
      </c>
      <c r="Q32" s="388">
        <f>(P32-G32)*100</f>
        <v>-0.26409212311647512</v>
      </c>
      <c r="R32" s="389">
        <v>1.8530000000000001E-2</v>
      </c>
      <c r="S32" s="388">
        <f>(R32-H32)*100</f>
        <v>-8.2458131690845565E-2</v>
      </c>
      <c r="T32" s="383">
        <v>1.771E-2</v>
      </c>
      <c r="U32" s="387">
        <f>(T32-I32)*100</f>
        <v>-0.26402666904606109</v>
      </c>
      <c r="V32" s="500">
        <v>1.8249999999999999E-2</v>
      </c>
      <c r="W32" s="390">
        <f>(V32-J32)*100</f>
        <v>-0.14364290382118325</v>
      </c>
      <c r="X32" s="307"/>
    </row>
    <row r="33" spans="2:24">
      <c r="B33" s="343" t="s">
        <v>30</v>
      </c>
      <c r="C33" s="344"/>
      <c r="D33" s="345" t="s">
        <v>17</v>
      </c>
      <c r="E33" s="420">
        <v>23337556</v>
      </c>
      <c r="F33" s="420">
        <v>4945392</v>
      </c>
      <c r="G33" s="421">
        <v>5878831</v>
      </c>
      <c r="H33" s="422">
        <v>10824223</v>
      </c>
      <c r="I33" s="423">
        <v>6482266</v>
      </c>
      <c r="J33" s="424">
        <v>17306489</v>
      </c>
      <c r="K33" s="425">
        <v>7440497</v>
      </c>
      <c r="L33" s="422">
        <v>13922763</v>
      </c>
      <c r="M33" s="426">
        <v>24746986</v>
      </c>
      <c r="N33" s="427">
        <v>5236837</v>
      </c>
      <c r="O33" s="428">
        <f>N33/F33-1</f>
        <v>5.8932638706901352E-2</v>
      </c>
      <c r="P33" s="429">
        <v>5750262</v>
      </c>
      <c r="Q33" s="430">
        <f>P33/G33-1</f>
        <v>-2.1869824119795211E-2</v>
      </c>
      <c r="R33" s="431">
        <v>10987099</v>
      </c>
      <c r="S33" s="430">
        <f>R33/H33-1</f>
        <v>1.504736182911226E-2</v>
      </c>
      <c r="T33" s="423">
        <f>V33-R33</f>
        <v>5950562</v>
      </c>
      <c r="U33" s="428">
        <f>T33/I33-1</f>
        <v>-8.2024403194808748E-2</v>
      </c>
      <c r="V33" s="432">
        <v>16937661</v>
      </c>
      <c r="W33" s="433">
        <f>V33/J33-1</f>
        <v>-2.1311543895471852E-2</v>
      </c>
      <c r="X33" s="307"/>
    </row>
    <row r="34" spans="2:24">
      <c r="B34" s="346"/>
      <c r="C34" s="347"/>
      <c r="D34" s="334" t="s">
        <v>18</v>
      </c>
      <c r="E34" s="372">
        <v>1045197</v>
      </c>
      <c r="F34" s="372">
        <v>161961</v>
      </c>
      <c r="G34" s="373">
        <v>196548</v>
      </c>
      <c r="H34" s="492">
        <v>358509</v>
      </c>
      <c r="I34" s="493">
        <v>188235</v>
      </c>
      <c r="J34" s="494">
        <v>546744</v>
      </c>
      <c r="K34" s="495">
        <v>247024</v>
      </c>
      <c r="L34" s="492">
        <v>435259</v>
      </c>
      <c r="M34" s="496">
        <v>793768</v>
      </c>
      <c r="N34" s="374">
        <v>167291</v>
      </c>
      <c r="O34" s="375">
        <f>N34/F34-1</f>
        <v>3.2909157142768874E-2</v>
      </c>
      <c r="P34" s="376">
        <v>172006</v>
      </c>
      <c r="Q34" s="377">
        <f>P34/G34-1</f>
        <v>-0.12486517288397747</v>
      </c>
      <c r="R34" s="378">
        <v>339297</v>
      </c>
      <c r="S34" s="377">
        <f>R34/H34-1</f>
        <v>-5.3588612838171401E-2</v>
      </c>
      <c r="T34" s="493">
        <f>V34-R34</f>
        <v>157701</v>
      </c>
      <c r="U34" s="375">
        <f>T34/I34-1</f>
        <v>-0.16221212845645072</v>
      </c>
      <c r="V34" s="379">
        <f>'Global Retail Volume Detail'!Z38</f>
        <v>496998</v>
      </c>
      <c r="W34" s="380">
        <f>V34/J34-1</f>
        <v>-9.0985909310390189E-2</v>
      </c>
      <c r="X34" s="307"/>
    </row>
    <row r="35" spans="2:24">
      <c r="B35" s="348"/>
      <c r="C35" s="349"/>
      <c r="D35" s="337" t="s">
        <v>19</v>
      </c>
      <c r="E35" s="381">
        <f t="shared" ref="E35:N35" si="6">E34/E33</f>
        <v>4.4786052147020021E-2</v>
      </c>
      <c r="F35" s="381">
        <f t="shared" si="6"/>
        <v>3.2749881101437457E-2</v>
      </c>
      <c r="G35" s="497">
        <f t="shared" si="6"/>
        <v>3.3433177446332445E-2</v>
      </c>
      <c r="H35" s="382">
        <f t="shared" si="6"/>
        <v>3.3120991686885981E-2</v>
      </c>
      <c r="I35" s="383">
        <f t="shared" si="6"/>
        <v>2.9038456613782897E-2</v>
      </c>
      <c r="J35" s="384">
        <f t="shared" si="6"/>
        <v>3.1591849739135418E-2</v>
      </c>
      <c r="K35" s="385">
        <f t="shared" si="6"/>
        <v>3.3199932746428094E-2</v>
      </c>
      <c r="L35" s="382">
        <f t="shared" si="6"/>
        <v>3.1262401004743097E-2</v>
      </c>
      <c r="M35" s="386">
        <f t="shared" si="6"/>
        <v>3.2075340407110589E-2</v>
      </c>
      <c r="N35" s="498">
        <f t="shared" si="6"/>
        <v>3.1945046217783747E-2</v>
      </c>
      <c r="O35" s="387">
        <f>(N35-F35)*100</f>
        <v>-8.0483488365371003E-2</v>
      </c>
      <c r="P35" s="499">
        <f>P34/P33</f>
        <v>2.9912723976750974E-2</v>
      </c>
      <c r="Q35" s="388">
        <f>(P35-G35)*100</f>
        <v>-0.35204534695814704</v>
      </c>
      <c r="R35" s="389">
        <f>R34/R33</f>
        <v>3.0881400085682308E-2</v>
      </c>
      <c r="S35" s="388">
        <f>(R35-H35)*100</f>
        <v>-0.22395916012036726</v>
      </c>
      <c r="T35" s="383">
        <f>T34/T33</f>
        <v>2.6501866546386713E-2</v>
      </c>
      <c r="U35" s="387">
        <f>(T35-I35)*100</f>
        <v>-0.25365900673961839</v>
      </c>
      <c r="V35" s="500">
        <f>V34/V33</f>
        <v>2.9342776431763511E-2</v>
      </c>
      <c r="W35" s="390">
        <f>(V35-J35)*100</f>
        <v>-0.22490733073719066</v>
      </c>
      <c r="X35" s="307"/>
    </row>
    <row r="36" spans="2:24">
      <c r="B36" s="341"/>
      <c r="C36" s="333" t="s">
        <v>31</v>
      </c>
      <c r="D36" s="339" t="s">
        <v>17</v>
      </c>
      <c r="E36" s="391">
        <v>11455397</v>
      </c>
      <c r="F36" s="391">
        <v>2846488</v>
      </c>
      <c r="G36" s="392">
        <v>2959923</v>
      </c>
      <c r="H36" s="393">
        <v>5806411</v>
      </c>
      <c r="I36" s="394">
        <v>3005843</v>
      </c>
      <c r="J36" s="395">
        <v>8812254</v>
      </c>
      <c r="K36" s="396">
        <v>2980552</v>
      </c>
      <c r="L36" s="393">
        <v>5986395</v>
      </c>
      <c r="M36" s="397">
        <v>11792806</v>
      </c>
      <c r="N36" s="398">
        <v>2860450</v>
      </c>
      <c r="O36" s="399">
        <f>N36/F36-1</f>
        <v>4.904991695029004E-3</v>
      </c>
      <c r="P36" s="400">
        <v>2827774</v>
      </c>
      <c r="Q36" s="401">
        <f>P36/G36-1</f>
        <v>-4.4646093834197709E-2</v>
      </c>
      <c r="R36" s="402">
        <v>5688224</v>
      </c>
      <c r="S36" s="401">
        <f>R36/H36-1</f>
        <v>-2.0354570146687845E-2</v>
      </c>
      <c r="T36" s="394">
        <f>V36-R36</f>
        <v>2990294</v>
      </c>
      <c r="U36" s="399">
        <f>T36/I36-1</f>
        <v>-5.1729248666679828E-3</v>
      </c>
      <c r="V36" s="403">
        <v>8678518</v>
      </c>
      <c r="W36" s="404">
        <f>V36/J36-1</f>
        <v>-1.5176139952388978E-2</v>
      </c>
      <c r="X36" s="307"/>
    </row>
    <row r="37" spans="2:24">
      <c r="B37" s="341"/>
      <c r="C37" s="333"/>
      <c r="D37" s="334" t="s">
        <v>18</v>
      </c>
      <c r="E37" s="372">
        <v>156018</v>
      </c>
      <c r="F37" s="372">
        <v>39056</v>
      </c>
      <c r="G37" s="373">
        <v>40275</v>
      </c>
      <c r="H37" s="492">
        <v>79331</v>
      </c>
      <c r="I37" s="493">
        <v>42013</v>
      </c>
      <c r="J37" s="494">
        <v>121344</v>
      </c>
      <c r="K37" s="495">
        <v>45776</v>
      </c>
      <c r="L37" s="492">
        <v>87789</v>
      </c>
      <c r="M37" s="496">
        <v>167120</v>
      </c>
      <c r="N37" s="374">
        <v>35951</v>
      </c>
      <c r="O37" s="375">
        <f>N37/F37-1</f>
        <v>-7.9501229004506402E-2</v>
      </c>
      <c r="P37" s="376">
        <v>34506</v>
      </c>
      <c r="Q37" s="377">
        <f>P37/G37-1</f>
        <v>-0.14324022346368714</v>
      </c>
      <c r="R37" s="378">
        <v>70457</v>
      </c>
      <c r="S37" s="377">
        <f>R37/H37-1</f>
        <v>-0.11186043286987435</v>
      </c>
      <c r="T37" s="493">
        <f>V37-R37</f>
        <v>35783</v>
      </c>
      <c r="U37" s="375">
        <f>T37/I37-1</f>
        <v>-0.14828743484159668</v>
      </c>
      <c r="V37" s="379">
        <f>'Global Retail Volume Detail'!Z26</f>
        <v>106240</v>
      </c>
      <c r="W37" s="380">
        <f>V37/J37-1</f>
        <v>-0.12447257383966248</v>
      </c>
      <c r="X37" s="307"/>
    </row>
    <row r="38" spans="2:24">
      <c r="B38" s="341"/>
      <c r="C38" s="350"/>
      <c r="D38" s="501" t="s">
        <v>19</v>
      </c>
      <c r="E38" s="502">
        <f t="shared" ref="E38:N38" si="7">E37/E36</f>
        <v>1.3619606548773474E-2</v>
      </c>
      <c r="F38" s="502">
        <f t="shared" si="7"/>
        <v>1.3720767486109198E-2</v>
      </c>
      <c r="G38" s="503">
        <f t="shared" si="7"/>
        <v>1.3606772878889079E-2</v>
      </c>
      <c r="H38" s="504">
        <f t="shared" si="7"/>
        <v>1.366265667380418E-2</v>
      </c>
      <c r="I38" s="505">
        <f t="shared" si="7"/>
        <v>1.3977110580958487E-2</v>
      </c>
      <c r="J38" s="506">
        <f t="shared" si="7"/>
        <v>1.3769916300642265E-2</v>
      </c>
      <c r="K38" s="507">
        <f t="shared" si="7"/>
        <v>1.5358228945510765E-2</v>
      </c>
      <c r="L38" s="504">
        <f t="shared" si="7"/>
        <v>1.4664752325898976E-2</v>
      </c>
      <c r="M38" s="508">
        <f t="shared" si="7"/>
        <v>1.417135158502565E-2</v>
      </c>
      <c r="N38" s="509">
        <f t="shared" si="7"/>
        <v>1.2568302190214826E-2</v>
      </c>
      <c r="O38" s="510">
        <f>(N38-F38)*100</f>
        <v>-0.11524652958943715</v>
      </c>
      <c r="P38" s="511">
        <f>P37/P36</f>
        <v>1.2202531036780167E-2</v>
      </c>
      <c r="Q38" s="512">
        <f>(P38-G38)*100</f>
        <v>-0.14042418421089126</v>
      </c>
      <c r="R38" s="513">
        <f>R37/R36</f>
        <v>1.2386467199603953E-2</v>
      </c>
      <c r="S38" s="512">
        <f>(R38-H38)*100</f>
        <v>-0.12761894742002264</v>
      </c>
      <c r="T38" s="505">
        <f>T37/T36</f>
        <v>1.1966381900910077E-2</v>
      </c>
      <c r="U38" s="510">
        <f>(T38-I38)*100</f>
        <v>-0.20107286800484098</v>
      </c>
      <c r="V38" s="514">
        <f>V37/V36</f>
        <v>1.2241721455206984E-2</v>
      </c>
      <c r="W38" s="515">
        <f>(V38-J38)*100</f>
        <v>-0.15281948454352809</v>
      </c>
      <c r="X38" s="307"/>
    </row>
    <row r="39" spans="2:24">
      <c r="B39" s="341"/>
      <c r="C39" s="333" t="s">
        <v>32</v>
      </c>
      <c r="D39" s="339" t="s">
        <v>17</v>
      </c>
      <c r="E39" s="391">
        <v>3818561</v>
      </c>
      <c r="F39" s="391">
        <v>912234</v>
      </c>
      <c r="G39" s="392">
        <v>1035473</v>
      </c>
      <c r="H39" s="393">
        <v>1947707</v>
      </c>
      <c r="I39" s="394">
        <v>1069977</v>
      </c>
      <c r="J39" s="395">
        <v>3017684</v>
      </c>
      <c r="K39" s="396">
        <v>878405</v>
      </c>
      <c r="L39" s="393">
        <v>1948382</v>
      </c>
      <c r="M39" s="397">
        <v>3896089</v>
      </c>
      <c r="N39" s="398">
        <v>998443</v>
      </c>
      <c r="O39" s="399">
        <f>N39/F39-1</f>
        <v>9.4503164758165115E-2</v>
      </c>
      <c r="P39" s="400">
        <v>1120142</v>
      </c>
      <c r="Q39" s="401">
        <f>P39/G39-1</f>
        <v>8.1768428534592319E-2</v>
      </c>
      <c r="R39" s="402">
        <v>2118585</v>
      </c>
      <c r="S39" s="401">
        <f>R39/H39-1</f>
        <v>8.7732908491882977E-2</v>
      </c>
      <c r="T39" s="394">
        <f>V39-R39</f>
        <v>1180091</v>
      </c>
      <c r="U39" s="399">
        <f>T39/I39-1</f>
        <v>0.10291249251152124</v>
      </c>
      <c r="V39" s="403">
        <v>3298676</v>
      </c>
      <c r="W39" s="404">
        <f>V39/J39-1</f>
        <v>9.311511742117462E-2</v>
      </c>
      <c r="X39" s="307"/>
    </row>
    <row r="40" spans="2:24">
      <c r="B40" s="341"/>
      <c r="C40" s="333"/>
      <c r="D40" s="334" t="s">
        <v>18</v>
      </c>
      <c r="E40" s="372">
        <v>135001</v>
      </c>
      <c r="F40" s="372">
        <v>38047</v>
      </c>
      <c r="G40" s="373">
        <v>43181</v>
      </c>
      <c r="H40" s="492">
        <v>81228</v>
      </c>
      <c r="I40" s="493">
        <v>45469</v>
      </c>
      <c r="J40" s="494">
        <v>126697</v>
      </c>
      <c r="K40" s="495">
        <v>40625</v>
      </c>
      <c r="L40" s="492">
        <v>86094</v>
      </c>
      <c r="M40" s="496">
        <v>167322</v>
      </c>
      <c r="N40" s="374">
        <v>42707</v>
      </c>
      <c r="O40" s="375">
        <f>N40/F40-1</f>
        <v>0.12248009041448737</v>
      </c>
      <c r="P40" s="376">
        <v>44605</v>
      </c>
      <c r="Q40" s="377">
        <f>P40/G40-1</f>
        <v>3.297746694147885E-2</v>
      </c>
      <c r="R40" s="378">
        <v>87312</v>
      </c>
      <c r="S40" s="377">
        <f>R40/H40-1</f>
        <v>7.4900280691387211E-2</v>
      </c>
      <c r="T40" s="493">
        <f>V40-R40</f>
        <v>42062</v>
      </c>
      <c r="U40" s="375">
        <f>T40/I40-1</f>
        <v>-7.4930172205238788E-2</v>
      </c>
      <c r="V40" s="379">
        <f>'Global Retail Volume Detail'!Z49</f>
        <v>129374</v>
      </c>
      <c r="W40" s="380">
        <f>V40/J40-1</f>
        <v>2.1129150650765149E-2</v>
      </c>
      <c r="X40" s="307"/>
    </row>
    <row r="41" spans="2:24">
      <c r="B41" s="341"/>
      <c r="C41" s="350"/>
      <c r="D41" s="501" t="s">
        <v>19</v>
      </c>
      <c r="E41" s="502">
        <f t="shared" ref="E41:N41" si="8">E40/E39</f>
        <v>3.5353893783548307E-2</v>
      </c>
      <c r="F41" s="502">
        <f t="shared" si="8"/>
        <v>4.1707500487813437E-2</v>
      </c>
      <c r="G41" s="503">
        <f t="shared" si="8"/>
        <v>4.1701715061619182E-2</v>
      </c>
      <c r="H41" s="504">
        <f t="shared" si="8"/>
        <v>4.170442474150373E-2</v>
      </c>
      <c r="I41" s="505">
        <f t="shared" si="8"/>
        <v>4.2495305973866727E-2</v>
      </c>
      <c r="J41" s="506">
        <f t="shared" si="8"/>
        <v>4.1984846657237805E-2</v>
      </c>
      <c r="K41" s="507">
        <f t="shared" si="8"/>
        <v>4.6248598311712706E-2</v>
      </c>
      <c r="L41" s="504">
        <f t="shared" si="8"/>
        <v>4.4187433470438547E-2</v>
      </c>
      <c r="M41" s="508">
        <f t="shared" si="8"/>
        <v>4.2946144197424652E-2</v>
      </c>
      <c r="N41" s="509">
        <f t="shared" si="8"/>
        <v>4.2773598492853372E-2</v>
      </c>
      <c r="O41" s="510">
        <f>(N41-F41)*100</f>
        <v>0.10660980050399352</v>
      </c>
      <c r="P41" s="511">
        <f>P40/P39</f>
        <v>3.982084414297473E-2</v>
      </c>
      <c r="Q41" s="512">
        <f>(P41-G41)*100</f>
        <v>-0.18808709186444519</v>
      </c>
      <c r="R41" s="513">
        <f>R40/R39</f>
        <v>4.1212413002074497E-2</v>
      </c>
      <c r="S41" s="512">
        <f>(R41-H41)*100</f>
        <v>-4.9201173942923365E-2</v>
      </c>
      <c r="T41" s="505">
        <f>T40/T39</f>
        <v>3.5643013970956476E-2</v>
      </c>
      <c r="U41" s="510">
        <f>(T41-I41)*100</f>
        <v>-0.68522920029102519</v>
      </c>
      <c r="V41" s="514">
        <f>V40/V39</f>
        <v>3.9219977954791561E-2</v>
      </c>
      <c r="W41" s="515">
        <f>(V41-J41)*100</f>
        <v>-0.27648687024462437</v>
      </c>
      <c r="X41" s="307"/>
    </row>
    <row r="42" spans="2:24">
      <c r="B42" s="330"/>
      <c r="C42" s="351" t="s">
        <v>33</v>
      </c>
      <c r="D42" s="339" t="s">
        <v>17</v>
      </c>
      <c r="E42" s="391">
        <v>2243643</v>
      </c>
      <c r="F42" s="391">
        <v>704665</v>
      </c>
      <c r="G42" s="392">
        <v>696715</v>
      </c>
      <c r="H42" s="393">
        <v>1401380</v>
      </c>
      <c r="I42" s="394">
        <v>877701</v>
      </c>
      <c r="J42" s="395">
        <v>2279081</v>
      </c>
      <c r="K42" s="396">
        <v>766595</v>
      </c>
      <c r="L42" s="393">
        <v>1644296</v>
      </c>
      <c r="M42" s="397">
        <v>3045676</v>
      </c>
      <c r="N42" s="398">
        <v>677752</v>
      </c>
      <c r="O42" s="399">
        <f>N42/F42-1</f>
        <v>-3.8192616349612907E-2</v>
      </c>
      <c r="P42" s="400">
        <v>711346</v>
      </c>
      <c r="Q42" s="401">
        <f>P42/G42-1</f>
        <v>2.0999978470393144E-2</v>
      </c>
      <c r="R42" s="402">
        <v>1389098</v>
      </c>
      <c r="S42" s="401">
        <f>R42/H42-1</f>
        <v>-8.7642181278454467E-3</v>
      </c>
      <c r="T42" s="394">
        <f>V42-R42</f>
        <v>902031</v>
      </c>
      <c r="U42" s="399">
        <f>T42/I42-1</f>
        <v>2.772014615455598E-2</v>
      </c>
      <c r="V42" s="403">
        <v>2291129</v>
      </c>
      <c r="W42" s="404">
        <f>V42/J42-1</f>
        <v>5.2863412928281228E-3</v>
      </c>
      <c r="X42" s="307"/>
    </row>
    <row r="43" spans="2:24">
      <c r="B43" s="341"/>
      <c r="C43" s="333"/>
      <c r="D43" s="334" t="s">
        <v>18</v>
      </c>
      <c r="E43" s="372">
        <v>119693</v>
      </c>
      <c r="F43" s="372">
        <v>30475</v>
      </c>
      <c r="G43" s="373">
        <v>34434</v>
      </c>
      <c r="H43" s="492">
        <v>64909</v>
      </c>
      <c r="I43" s="493">
        <v>44464</v>
      </c>
      <c r="J43" s="494">
        <v>109373</v>
      </c>
      <c r="K43" s="495">
        <v>42364</v>
      </c>
      <c r="L43" s="492">
        <v>86828</v>
      </c>
      <c r="M43" s="496">
        <v>151737</v>
      </c>
      <c r="N43" s="374">
        <v>30284</v>
      </c>
      <c r="O43" s="375">
        <f>N43/F43-1</f>
        <v>-6.2674323215750061E-3</v>
      </c>
      <c r="P43" s="376">
        <v>40019</v>
      </c>
      <c r="Q43" s="377">
        <f>P43/G43-1</f>
        <v>0.1621943428007202</v>
      </c>
      <c r="R43" s="378">
        <v>70303</v>
      </c>
      <c r="S43" s="377">
        <f>R43/H43-1</f>
        <v>8.3100956724029063E-2</v>
      </c>
      <c r="T43" s="493">
        <f>V43-R43</f>
        <v>49257</v>
      </c>
      <c r="U43" s="375">
        <f>T43/I43-1</f>
        <v>0.10779507016912548</v>
      </c>
      <c r="V43" s="379">
        <f>'Global Retail Volume Detail'!Z39</f>
        <v>119560</v>
      </c>
      <c r="W43" s="380">
        <f>V43/J43-1</f>
        <v>9.3139988845510224E-2</v>
      </c>
      <c r="X43" s="307"/>
    </row>
    <row r="44" spans="2:24">
      <c r="B44" s="341"/>
      <c r="C44" s="350"/>
      <c r="D44" s="501" t="s">
        <v>19</v>
      </c>
      <c r="E44" s="502">
        <f t="shared" ref="E44:N44" si="9">E43/E42</f>
        <v>5.3347613680072986E-2</v>
      </c>
      <c r="F44" s="502">
        <f t="shared" si="9"/>
        <v>4.3247500585384548E-2</v>
      </c>
      <c r="G44" s="503">
        <f t="shared" si="9"/>
        <v>4.9423365364603893E-2</v>
      </c>
      <c r="H44" s="504">
        <f t="shared" si="9"/>
        <v>4.6317915197876376E-2</v>
      </c>
      <c r="I44" s="505">
        <f t="shared" si="9"/>
        <v>5.0659620987101528E-2</v>
      </c>
      <c r="J44" s="506">
        <f t="shared" si="9"/>
        <v>4.798995735561834E-2</v>
      </c>
      <c r="K44" s="507">
        <f t="shared" si="9"/>
        <v>5.5262557152081608E-2</v>
      </c>
      <c r="L44" s="504">
        <f t="shared" si="9"/>
        <v>5.2805577584571148E-2</v>
      </c>
      <c r="M44" s="508">
        <f t="shared" si="9"/>
        <v>4.9820466786355475E-2</v>
      </c>
      <c r="N44" s="509">
        <f t="shared" si="9"/>
        <v>4.4683010894840593E-2</v>
      </c>
      <c r="O44" s="510">
        <f>(N44-F44)*100</f>
        <v>0.14355103094560451</v>
      </c>
      <c r="P44" s="511">
        <f>P43/P42</f>
        <v>5.6258135984457634E-2</v>
      </c>
      <c r="Q44" s="512">
        <f>(P44-G44)*100</f>
        <v>0.68347706198537417</v>
      </c>
      <c r="R44" s="513">
        <f>R43/R42</f>
        <v>5.0610540077085993E-2</v>
      </c>
      <c r="S44" s="512">
        <f>(R44-H44)*100</f>
        <v>0.42926248792096167</v>
      </c>
      <c r="T44" s="505">
        <f>T43/T42</f>
        <v>5.4606770720740196E-2</v>
      </c>
      <c r="U44" s="510">
        <f>(T44-I44)*100</f>
        <v>0.39471497336386674</v>
      </c>
      <c r="V44" s="514">
        <f>V43/V42</f>
        <v>5.2183879650600208E-2</v>
      </c>
      <c r="W44" s="515">
        <f>(V44-J44)*100</f>
        <v>0.41939222949818677</v>
      </c>
      <c r="X44" s="307"/>
    </row>
    <row r="45" spans="2:24">
      <c r="B45" s="341"/>
      <c r="C45" s="333" t="s">
        <v>34</v>
      </c>
      <c r="D45" s="339" t="s">
        <v>17</v>
      </c>
      <c r="E45" s="391">
        <v>1415865</v>
      </c>
      <c r="F45" s="391">
        <v>340587</v>
      </c>
      <c r="G45" s="392">
        <v>353627</v>
      </c>
      <c r="H45" s="393">
        <v>694214</v>
      </c>
      <c r="I45" s="394">
        <v>358531</v>
      </c>
      <c r="J45" s="395">
        <v>1052745</v>
      </c>
      <c r="K45" s="396">
        <v>334381</v>
      </c>
      <c r="L45" s="393">
        <v>692912</v>
      </c>
      <c r="M45" s="397">
        <v>1387126</v>
      </c>
      <c r="N45" s="398">
        <v>446023</v>
      </c>
      <c r="O45" s="399">
        <f>N45/F45-1</f>
        <v>0.30957141640755514</v>
      </c>
      <c r="P45" s="400">
        <v>526586</v>
      </c>
      <c r="Q45" s="401">
        <f>P45/G45-1</f>
        <v>0.48910009699485624</v>
      </c>
      <c r="R45" s="402">
        <v>972609</v>
      </c>
      <c r="S45" s="401">
        <f>R45/H45-1</f>
        <v>0.40102187509903287</v>
      </c>
      <c r="T45" s="394">
        <f>V45-R45</f>
        <v>534275</v>
      </c>
      <c r="U45" s="399">
        <f>T45/I45-1</f>
        <v>0.49017797624194293</v>
      </c>
      <c r="V45" s="403">
        <v>1506884</v>
      </c>
      <c r="W45" s="404">
        <f>V45/J45-1</f>
        <v>0.43138556820502583</v>
      </c>
      <c r="X45" s="307"/>
    </row>
    <row r="46" spans="2:24">
      <c r="B46" s="341"/>
      <c r="C46" s="333"/>
      <c r="D46" s="334" t="s">
        <v>18</v>
      </c>
      <c r="E46" s="372">
        <v>62899</v>
      </c>
      <c r="F46" s="372">
        <v>11351</v>
      </c>
      <c r="G46" s="373">
        <v>12487</v>
      </c>
      <c r="H46" s="492">
        <v>23838</v>
      </c>
      <c r="I46" s="493">
        <v>14631</v>
      </c>
      <c r="J46" s="494">
        <v>38469</v>
      </c>
      <c r="K46" s="495">
        <v>16164</v>
      </c>
      <c r="L46" s="492">
        <v>30795</v>
      </c>
      <c r="M46" s="496">
        <v>54633</v>
      </c>
      <c r="N46" s="374">
        <v>11189</v>
      </c>
      <c r="O46" s="375">
        <f>N46/F46-1</f>
        <v>-1.4271870319795599E-2</v>
      </c>
      <c r="P46" s="376">
        <v>13898</v>
      </c>
      <c r="Q46" s="377">
        <f>P46/G46-1</f>
        <v>0.11299751741811481</v>
      </c>
      <c r="R46" s="378">
        <v>25087</v>
      </c>
      <c r="S46" s="377">
        <f>R46/H46-1</f>
        <v>5.2395335179125757E-2</v>
      </c>
      <c r="T46" s="493">
        <f>V46-R46</f>
        <v>14259</v>
      </c>
      <c r="U46" s="375">
        <f>T46/I46-1</f>
        <v>-2.5425466475292202E-2</v>
      </c>
      <c r="V46" s="379">
        <f>'Global Retail Volume Detail'!Z45</f>
        <v>39346</v>
      </c>
      <c r="W46" s="380">
        <f>V46/J46-1</f>
        <v>2.2797577270009528E-2</v>
      </c>
      <c r="X46" s="307"/>
    </row>
    <row r="47" spans="2:24">
      <c r="B47" s="341"/>
      <c r="C47" s="333"/>
      <c r="D47" s="352" t="s">
        <v>19</v>
      </c>
      <c r="E47" s="434">
        <f t="shared" ref="E47:N47" si="10">E46/E45</f>
        <v>4.4424433120389302E-2</v>
      </c>
      <c r="F47" s="434">
        <f t="shared" si="10"/>
        <v>3.3327754729334941E-2</v>
      </c>
      <c r="G47" s="435">
        <f t="shared" si="10"/>
        <v>3.5311217752038167E-2</v>
      </c>
      <c r="H47" s="436">
        <f t="shared" si="10"/>
        <v>3.433811476000196E-2</v>
      </c>
      <c r="I47" s="437">
        <f t="shared" si="10"/>
        <v>4.0808186739779824E-2</v>
      </c>
      <c r="J47" s="438">
        <f t="shared" si="10"/>
        <v>3.6541612641237904E-2</v>
      </c>
      <c r="K47" s="439">
        <f t="shared" si="10"/>
        <v>4.8340067168888182E-2</v>
      </c>
      <c r="L47" s="436">
        <f t="shared" si="10"/>
        <v>4.4442872976655043E-2</v>
      </c>
      <c r="M47" s="440">
        <f t="shared" si="10"/>
        <v>3.9385751546723226E-2</v>
      </c>
      <c r="N47" s="441">
        <f t="shared" si="10"/>
        <v>2.5086150265793469E-2</v>
      </c>
      <c r="O47" s="442">
        <f>(N47-F47)*100</f>
        <v>-0.8241604463541472</v>
      </c>
      <c r="P47" s="443">
        <f>P46/P45</f>
        <v>2.6392650013483079E-2</v>
      </c>
      <c r="Q47" s="444">
        <f>(P47-G47)*100</f>
        <v>-0.89185677385550877</v>
      </c>
      <c r="R47" s="445">
        <f>R46/R45</f>
        <v>2.5793510033322743E-2</v>
      </c>
      <c r="S47" s="444">
        <f>(R47-H47)*100</f>
        <v>-0.8544604726679218</v>
      </c>
      <c r="T47" s="437">
        <f>T46/T45</f>
        <v>2.6688503111693417E-2</v>
      </c>
      <c r="U47" s="442">
        <f>(T47-I47)*100</f>
        <v>-1.4119683628086406</v>
      </c>
      <c r="V47" s="446">
        <f>V46/V45</f>
        <v>2.6110835339681091E-2</v>
      </c>
      <c r="W47" s="447">
        <f>(V47-J47)*100</f>
        <v>-1.0430777301556813</v>
      </c>
      <c r="X47" s="307"/>
    </row>
    <row r="48" spans="2:24">
      <c r="B48" s="330" t="s">
        <v>35</v>
      </c>
      <c r="C48" s="353"/>
      <c r="D48" s="345" t="s">
        <v>17</v>
      </c>
      <c r="E48" s="448">
        <v>18933466</v>
      </c>
      <c r="F48" s="448">
        <v>4803974</v>
      </c>
      <c r="G48" s="449">
        <v>5045738</v>
      </c>
      <c r="H48" s="450">
        <v>9849712</v>
      </c>
      <c r="I48" s="451">
        <v>5312052</v>
      </c>
      <c r="J48" s="452">
        <v>15161764</v>
      </c>
      <c r="K48" s="453">
        <v>4959933</v>
      </c>
      <c r="L48" s="450">
        <v>10271985</v>
      </c>
      <c r="M48" s="454">
        <v>20121697</v>
      </c>
      <c r="N48" s="455">
        <v>4982668</v>
      </c>
      <c r="O48" s="456">
        <f>N48/F48-1</f>
        <v>3.7197120550610752E-2</v>
      </c>
      <c r="P48" s="457">
        <v>5185848</v>
      </c>
      <c r="Q48" s="458">
        <f>P48/G48-1</f>
        <v>2.7767989538894033E-2</v>
      </c>
      <c r="R48" s="459">
        <v>10168516</v>
      </c>
      <c r="S48" s="458">
        <f>R48/H48-1</f>
        <v>3.2366834685115586E-2</v>
      </c>
      <c r="T48" s="451">
        <f>V48-R48</f>
        <v>5606691</v>
      </c>
      <c r="U48" s="456">
        <f>T48/I48-1</f>
        <v>5.5466136250172271E-2</v>
      </c>
      <c r="V48" s="460">
        <f>V45+V42+V39+V36</f>
        <v>15775207</v>
      </c>
      <c r="W48" s="461">
        <f>V48/J48-1</f>
        <v>4.0459869972913509E-2</v>
      </c>
      <c r="X48" s="307"/>
    </row>
    <row r="49" spans="2:24">
      <c r="B49" s="330"/>
      <c r="C49" s="333"/>
      <c r="D49" s="334" t="s">
        <v>18</v>
      </c>
      <c r="E49" s="372">
        <v>473611</v>
      </c>
      <c r="F49" s="372">
        <v>118929</v>
      </c>
      <c r="G49" s="373">
        <v>130377</v>
      </c>
      <c r="H49" s="492">
        <v>249306</v>
      </c>
      <c r="I49" s="493">
        <v>146577</v>
      </c>
      <c r="J49" s="494">
        <v>395883</v>
      </c>
      <c r="K49" s="495">
        <v>144929</v>
      </c>
      <c r="L49" s="492">
        <v>291506</v>
      </c>
      <c r="M49" s="496">
        <v>540812</v>
      </c>
      <c r="N49" s="374">
        <v>120131</v>
      </c>
      <c r="O49" s="375">
        <f>N49/F49-1</f>
        <v>1.0106870485752095E-2</v>
      </c>
      <c r="P49" s="376">
        <v>133028</v>
      </c>
      <c r="Q49" s="377">
        <f>P49/G49-1</f>
        <v>2.0333341003397898E-2</v>
      </c>
      <c r="R49" s="378">
        <v>253159</v>
      </c>
      <c r="S49" s="377">
        <f>R49/H49-1</f>
        <v>1.5454902810201121E-2</v>
      </c>
      <c r="T49" s="493">
        <f>V49-R49</f>
        <v>141361</v>
      </c>
      <c r="U49" s="375">
        <f>T49/I49-1</f>
        <v>-3.5585391978277592E-2</v>
      </c>
      <c r="V49" s="379">
        <v>394520</v>
      </c>
      <c r="W49" s="380">
        <f>V49/J49-1</f>
        <v>-3.4429364231350901E-3</v>
      </c>
      <c r="X49" s="307"/>
    </row>
    <row r="50" spans="2:24">
      <c r="B50" s="335"/>
      <c r="C50" s="336"/>
      <c r="D50" s="337" t="s">
        <v>19</v>
      </c>
      <c r="E50" s="381">
        <f>E49/E48</f>
        <v>2.5014490215367856E-2</v>
      </c>
      <c r="F50" s="381">
        <f t="shared" ref="F50:M50" si="11">F49/F48</f>
        <v>2.4756378781400565E-2</v>
      </c>
      <c r="G50" s="497">
        <f t="shared" si="11"/>
        <v>2.5839034844853222E-2</v>
      </c>
      <c r="H50" s="382">
        <f t="shared" si="11"/>
        <v>2.5310993864592183E-2</v>
      </c>
      <c r="I50" s="383">
        <f t="shared" si="11"/>
        <v>2.7593291631934327E-2</v>
      </c>
      <c r="J50" s="384">
        <f t="shared" si="11"/>
        <v>2.6110616152579608E-2</v>
      </c>
      <c r="K50" s="385">
        <f t="shared" si="11"/>
        <v>2.9219951156598284E-2</v>
      </c>
      <c r="L50" s="382">
        <f t="shared" si="11"/>
        <v>2.8378740817865292E-2</v>
      </c>
      <c r="M50" s="386">
        <f t="shared" si="11"/>
        <v>2.6877057138868555E-2</v>
      </c>
      <c r="N50" s="498">
        <f>N49/N48</f>
        <v>2.4109774121013079E-2</v>
      </c>
      <c r="O50" s="387">
        <f>(N50-F50)*100</f>
        <v>-6.4660466038748629E-2</v>
      </c>
      <c r="P50" s="499">
        <f>P49/P48</f>
        <v>2.5652120926027915E-2</v>
      </c>
      <c r="Q50" s="388">
        <f>(P50-G50)*100</f>
        <v>-1.8691391882530786E-2</v>
      </c>
      <c r="R50" s="389">
        <f>R49/R48</f>
        <v>2.4896356557830072E-2</v>
      </c>
      <c r="S50" s="388">
        <f>(R50-H50)*100</f>
        <v>-4.1463730676211119E-2</v>
      </c>
      <c r="T50" s="383">
        <f>T49/T48</f>
        <v>2.5212910788199313E-2</v>
      </c>
      <c r="U50" s="387">
        <f>(T50-I50)*100</f>
        <v>-0.23803808437350138</v>
      </c>
      <c r="V50" s="500">
        <f>V49/V48</f>
        <v>2.5008863592091059E-2</v>
      </c>
      <c r="W50" s="390">
        <f>(V50-J50)*100</f>
        <v>-0.11017525604885489</v>
      </c>
      <c r="X50" s="307"/>
    </row>
    <row r="51" spans="2:24">
      <c r="B51" s="330" t="s">
        <v>36</v>
      </c>
      <c r="C51" s="333"/>
      <c r="D51" s="339" t="s">
        <v>17</v>
      </c>
      <c r="E51" s="406">
        <v>73448255</v>
      </c>
      <c r="F51" s="406">
        <v>18735563</v>
      </c>
      <c r="G51" s="407">
        <v>19639380</v>
      </c>
      <c r="H51" s="408">
        <v>38374943</v>
      </c>
      <c r="I51" s="409">
        <v>20467319</v>
      </c>
      <c r="J51" s="410">
        <v>58842262</v>
      </c>
      <c r="K51" s="411">
        <v>21172589</v>
      </c>
      <c r="L51" s="408">
        <v>41639908</v>
      </c>
      <c r="M51" s="412">
        <v>80014851</v>
      </c>
      <c r="N51" s="413">
        <v>19567001</v>
      </c>
      <c r="O51" s="414">
        <f>N51/F51-1</f>
        <v>4.4377529514325165E-2</v>
      </c>
      <c r="P51" s="415">
        <v>19695027</v>
      </c>
      <c r="Q51" s="416">
        <f>P51/G51-1</f>
        <v>2.8334397521714294E-3</v>
      </c>
      <c r="R51" s="417">
        <v>39262028</v>
      </c>
      <c r="S51" s="416">
        <f>R51/H51-1</f>
        <v>2.3116255833917521E-2</v>
      </c>
      <c r="T51" s="409">
        <f>V51-R51</f>
        <v>20892905</v>
      </c>
      <c r="U51" s="414">
        <f>T51/I51-1</f>
        <v>2.0793441485912334E-2</v>
      </c>
      <c r="V51" s="418">
        <v>60154933</v>
      </c>
      <c r="W51" s="419">
        <f>V51/J51-1</f>
        <v>2.2308302831730131E-2</v>
      </c>
      <c r="X51" s="307"/>
    </row>
    <row r="52" spans="2:24">
      <c r="B52" s="330"/>
      <c r="C52" s="333"/>
      <c r="D52" s="334" t="s">
        <v>18</v>
      </c>
      <c r="E52" s="372">
        <v>2850755</v>
      </c>
      <c r="F52" s="372">
        <v>682274</v>
      </c>
      <c r="G52" s="373">
        <v>711401</v>
      </c>
      <c r="H52" s="492">
        <v>1393675</v>
      </c>
      <c r="I52" s="493">
        <v>710493</v>
      </c>
      <c r="J52" s="494">
        <v>2104168</v>
      </c>
      <c r="K52" s="495">
        <v>853894</v>
      </c>
      <c r="L52" s="492">
        <v>1564387</v>
      </c>
      <c r="M52" s="496">
        <v>2958062</v>
      </c>
      <c r="N52" s="374">
        <v>688805</v>
      </c>
      <c r="O52" s="375">
        <f>N52/F52-1</f>
        <v>9.5724005311648153E-3</v>
      </c>
      <c r="P52" s="376">
        <v>684701</v>
      </c>
      <c r="Q52" s="377">
        <f>P52/G52-1</f>
        <v>-3.7531575018871166E-2</v>
      </c>
      <c r="R52" s="378">
        <v>1373506</v>
      </c>
      <c r="S52" s="377">
        <f>R52/H52-1</f>
        <v>-1.4471810142249852E-2</v>
      </c>
      <c r="T52" s="493">
        <f>V52-R52</f>
        <v>695478</v>
      </c>
      <c r="U52" s="375">
        <f>T52/I52-1</f>
        <v>-2.1133213135104745E-2</v>
      </c>
      <c r="V52" s="379">
        <f>'Global Retail Volume Detail'!Z55</f>
        <v>2068984</v>
      </c>
      <c r="W52" s="380">
        <f>V52/J52-1</f>
        <v>-1.672109831534363E-2</v>
      </c>
      <c r="X52" s="307"/>
    </row>
    <row r="53" spans="2:24" ht="15" thickBot="1">
      <c r="B53" s="354"/>
      <c r="C53" s="355"/>
      <c r="D53" s="517" t="s">
        <v>19</v>
      </c>
      <c r="E53" s="518">
        <f>E52/E51</f>
        <v>3.8813107268511692E-2</v>
      </c>
      <c r="F53" s="518">
        <f t="shared" ref="F53:N53" si="12">F52/F51</f>
        <v>3.6415986004797403E-2</v>
      </c>
      <c r="G53" s="519">
        <f t="shared" si="12"/>
        <v>3.6223190345112725E-2</v>
      </c>
      <c r="H53" s="520">
        <f t="shared" si="12"/>
        <v>3.6317317787286356E-2</v>
      </c>
      <c r="I53" s="521">
        <f t="shared" si="12"/>
        <v>3.4713535270545201E-2</v>
      </c>
      <c r="J53" s="522">
        <f t="shared" si="12"/>
        <v>3.5759468254296545E-2</v>
      </c>
      <c r="K53" s="523">
        <f t="shared" si="12"/>
        <v>4.033016462937055E-2</v>
      </c>
      <c r="L53" s="520">
        <f t="shared" si="12"/>
        <v>3.7569415379111785E-2</v>
      </c>
      <c r="M53" s="524">
        <f>M52/M51</f>
        <v>3.6968912183564524E-2</v>
      </c>
      <c r="N53" s="525">
        <f t="shared" si="12"/>
        <v>3.5202379761722302E-2</v>
      </c>
      <c r="O53" s="526">
        <f>(N53-F53)*100</f>
        <v>-0.12136062430751007</v>
      </c>
      <c r="P53" s="527">
        <f>P52/P51</f>
        <v>3.4765171939088992E-2</v>
      </c>
      <c r="Q53" s="528">
        <f>(P53-G53)*100</f>
        <v>-0.14580184060237339</v>
      </c>
      <c r="R53" s="529">
        <f>R52/R51</f>
        <v>3.4983063024660879E-2</v>
      </c>
      <c r="S53" s="528">
        <f>(R53-H53)*100</f>
        <v>-0.13342547626254767</v>
      </c>
      <c r="T53" s="521">
        <f>T52/T51</f>
        <v>3.3287759648550547E-2</v>
      </c>
      <c r="U53" s="526">
        <f>(T53-I53)*100</f>
        <v>-0.14257756219946544</v>
      </c>
      <c r="V53" s="530">
        <f>V52/V51</f>
        <v>3.4394253252680043E-2</v>
      </c>
      <c r="W53" s="531">
        <f>(V53-J53)*100</f>
        <v>-0.13652150016165016</v>
      </c>
      <c r="X53" s="307"/>
    </row>
    <row r="54" spans="2:24">
      <c r="B54" s="330" t="s">
        <v>37</v>
      </c>
      <c r="C54" s="333"/>
      <c r="D54" s="339" t="s">
        <v>17</v>
      </c>
      <c r="E54" s="406">
        <v>77835869</v>
      </c>
      <c r="F54" s="406">
        <v>19805047</v>
      </c>
      <c r="G54" s="407">
        <v>20796628</v>
      </c>
      <c r="H54" s="408">
        <v>40601675</v>
      </c>
      <c r="I54" s="409">
        <v>21639109</v>
      </c>
      <c r="J54" s="410">
        <v>62240784</v>
      </c>
      <c r="K54" s="411">
        <v>22303951</v>
      </c>
      <c r="L54" s="408">
        <v>43943060</v>
      </c>
      <c r="M54" s="412">
        <v>84544735</v>
      </c>
      <c r="N54" s="413">
        <v>20563627</v>
      </c>
      <c r="O54" s="414">
        <f>N54/F54-1</f>
        <v>3.8302357979761448E-2</v>
      </c>
      <c r="P54" s="415">
        <v>20867628</v>
      </c>
      <c r="Q54" s="416">
        <f>P54/G54-1</f>
        <v>3.4140150028167948E-3</v>
      </c>
      <c r="R54" s="417">
        <v>41431255</v>
      </c>
      <c r="S54" s="416">
        <f>R54/H54-1</f>
        <v>2.0432161973613194E-2</v>
      </c>
      <c r="T54" s="409">
        <f>SUM(T6,T51)</f>
        <v>22014754</v>
      </c>
      <c r="U54" s="414">
        <f>T54/I54-1</f>
        <v>1.7359541005131041E-2</v>
      </c>
      <c r="V54" s="418">
        <f>SUM(V6,V51)</f>
        <v>63446009</v>
      </c>
      <c r="W54" s="419">
        <f>V54/J54-1</f>
        <v>1.9363910968730691E-2</v>
      </c>
      <c r="X54" s="307"/>
    </row>
    <row r="55" spans="2:24">
      <c r="B55" s="330"/>
      <c r="C55" s="333" t="s">
        <v>38</v>
      </c>
      <c r="D55" s="334" t="s">
        <v>18</v>
      </c>
      <c r="E55" s="372">
        <v>3305204</v>
      </c>
      <c r="F55" s="372">
        <v>788747</v>
      </c>
      <c r="G55" s="373">
        <v>832775</v>
      </c>
      <c r="H55" s="492">
        <v>1621522</v>
      </c>
      <c r="I55" s="493">
        <v>819029</v>
      </c>
      <c r="J55" s="494">
        <v>2440551</v>
      </c>
      <c r="K55" s="495">
        <v>1001706</v>
      </c>
      <c r="L55" s="492">
        <v>1820735</v>
      </c>
      <c r="M55" s="496">
        <v>3442257</v>
      </c>
      <c r="N55" s="374">
        <v>786801</v>
      </c>
      <c r="O55" s="375">
        <f>N55/F55-1</f>
        <v>-2.4672043126630072E-3</v>
      </c>
      <c r="P55" s="376">
        <v>809083</v>
      </c>
      <c r="Q55" s="377">
        <f>P55/G55-1</f>
        <v>-2.8449461138963072E-2</v>
      </c>
      <c r="R55" s="378">
        <v>1595884</v>
      </c>
      <c r="S55" s="377">
        <f>R55/H55-1</f>
        <v>-1.581107132681514E-2</v>
      </c>
      <c r="T55" s="493">
        <f>SUM(T7,T52)</f>
        <v>800667</v>
      </c>
      <c r="U55" s="375">
        <f>T55/I55-1</f>
        <v>-2.2419230576695037E-2</v>
      </c>
      <c r="V55" s="379">
        <f>SUM(V7,V52)</f>
        <v>2396551</v>
      </c>
      <c r="W55" s="380">
        <f>V55/J55-1</f>
        <v>-1.8028715646589588E-2</v>
      </c>
      <c r="X55" s="307"/>
    </row>
    <row r="56" spans="2:24" ht="15" thickBot="1">
      <c r="B56" s="354"/>
      <c r="C56" s="355"/>
      <c r="D56" s="517" t="s">
        <v>19</v>
      </c>
      <c r="E56" s="518">
        <f t="shared" ref="E56:N56" si="13">E55/E54</f>
        <v>4.2463764360361929E-2</v>
      </c>
      <c r="F56" s="518">
        <f t="shared" si="13"/>
        <v>3.9825555576818376E-2</v>
      </c>
      <c r="G56" s="519">
        <f t="shared" si="13"/>
        <v>4.004375132353187E-2</v>
      </c>
      <c r="H56" s="520">
        <f t="shared" si="13"/>
        <v>3.9937317856960336E-2</v>
      </c>
      <c r="I56" s="521">
        <f t="shared" si="13"/>
        <v>3.7849478922630318E-2</v>
      </c>
      <c r="J56" s="522">
        <f t="shared" si="13"/>
        <v>3.9211443737598162E-2</v>
      </c>
      <c r="K56" s="523">
        <f t="shared" si="13"/>
        <v>4.4911594362810427E-2</v>
      </c>
      <c r="L56" s="520">
        <f t="shared" si="13"/>
        <v>4.1433960220339683E-2</v>
      </c>
      <c r="M56" s="524">
        <f t="shared" si="13"/>
        <v>4.0715214259054687E-2</v>
      </c>
      <c r="N56" s="525">
        <f t="shared" si="13"/>
        <v>3.8261781348202822E-2</v>
      </c>
      <c r="O56" s="526">
        <f>(N56-F56)*100</f>
        <v>-0.1563774228615554</v>
      </c>
      <c r="P56" s="527">
        <f>P55/P54</f>
        <v>3.8772159442366907E-2</v>
      </c>
      <c r="Q56" s="528">
        <f>(P56-G56)*100</f>
        <v>-0.12715918811649629</v>
      </c>
      <c r="R56" s="529">
        <f>R55/R54</f>
        <v>3.8518842839783636E-2</v>
      </c>
      <c r="S56" s="528">
        <f>(R56-H56)*100</f>
        <v>-0.14184750171766999</v>
      </c>
      <c r="T56" s="521">
        <f>T55/T54</f>
        <v>3.6369563793445067E-2</v>
      </c>
      <c r="U56" s="526">
        <f>(T56-I56)*100</f>
        <v>-0.14799151291852511</v>
      </c>
      <c r="V56" s="530">
        <f>V55/V54</f>
        <v>3.7773077263220767E-2</v>
      </c>
      <c r="W56" s="531">
        <f>(V56-J56)*100</f>
        <v>-0.1438366474377395</v>
      </c>
      <c r="X56" s="307"/>
    </row>
    <row r="57" spans="2:24" ht="15" thickBot="1">
      <c r="B57" s="333"/>
      <c r="C57" s="333"/>
      <c r="D57" s="333"/>
      <c r="E57" s="462"/>
      <c r="F57" s="462"/>
      <c r="G57" s="462"/>
      <c r="H57" s="462"/>
      <c r="I57" s="462"/>
      <c r="J57" s="462"/>
      <c r="K57" s="462"/>
      <c r="L57" s="462"/>
      <c r="M57" s="462"/>
      <c r="N57" s="462"/>
      <c r="O57" s="463"/>
      <c r="P57" s="462"/>
      <c r="Q57" s="463"/>
      <c r="R57" s="462"/>
      <c r="S57" s="463"/>
      <c r="T57" s="462"/>
      <c r="U57" s="463"/>
      <c r="V57" s="462"/>
      <c r="W57" s="463"/>
    </row>
    <row r="58" spans="2:24">
      <c r="B58" s="328" t="s">
        <v>12</v>
      </c>
      <c r="C58" s="329"/>
      <c r="D58" s="356" t="s">
        <v>17</v>
      </c>
      <c r="E58" s="464">
        <v>2692993</v>
      </c>
      <c r="F58" s="464">
        <v>686446</v>
      </c>
      <c r="G58" s="465">
        <v>739285</v>
      </c>
      <c r="H58" s="466">
        <v>1425731</v>
      </c>
      <c r="I58" s="467">
        <v>730368</v>
      </c>
      <c r="J58" s="468">
        <v>2156099</v>
      </c>
      <c r="K58" s="469">
        <v>746862</v>
      </c>
      <c r="L58" s="466">
        <v>1477230</v>
      </c>
      <c r="M58" s="470">
        <v>2902961</v>
      </c>
      <c r="N58" s="471">
        <v>650688</v>
      </c>
      <c r="O58" s="472">
        <f>N58/F58-1</f>
        <v>-5.20914973646871E-2</v>
      </c>
      <c r="P58" s="473">
        <v>746196</v>
      </c>
      <c r="Q58" s="474">
        <f>P58/G58-1</f>
        <v>9.3482215924847178E-3</v>
      </c>
      <c r="R58" s="475">
        <v>1396884</v>
      </c>
      <c r="S58" s="474">
        <f>R58/H58-1</f>
        <v>-2.0233129531447402E-2</v>
      </c>
      <c r="T58" s="467">
        <f>V58-R58</f>
        <v>719672</v>
      </c>
      <c r="U58" s="472">
        <f>T58/I58-1</f>
        <v>-1.4644672274798487E-2</v>
      </c>
      <c r="V58" s="476">
        <v>2116556</v>
      </c>
      <c r="W58" s="477">
        <f>V58/J58-1</f>
        <v>-1.8340066944977917E-2</v>
      </c>
      <c r="X58" s="307"/>
    </row>
    <row r="59" spans="2:24">
      <c r="B59" s="330"/>
      <c r="C59" s="333" t="s">
        <v>39</v>
      </c>
      <c r="D59" s="334" t="s">
        <v>18</v>
      </c>
      <c r="E59" s="372">
        <v>267432</v>
      </c>
      <c r="F59" s="372">
        <v>69557</v>
      </c>
      <c r="G59" s="373">
        <v>73563</v>
      </c>
      <c r="H59" s="492">
        <v>143120</v>
      </c>
      <c r="I59" s="493">
        <v>64609</v>
      </c>
      <c r="J59" s="494">
        <v>207729</v>
      </c>
      <c r="K59" s="495">
        <v>87417</v>
      </c>
      <c r="L59" s="492">
        <v>152026</v>
      </c>
      <c r="M59" s="496">
        <v>295146</v>
      </c>
      <c r="N59" s="374">
        <v>59728</v>
      </c>
      <c r="O59" s="375">
        <f>N59/F59-1</f>
        <v>-0.14130856707448569</v>
      </c>
      <c r="P59" s="376">
        <v>74233</v>
      </c>
      <c r="Q59" s="377">
        <f>P59/G59-1</f>
        <v>9.1078395388985989E-3</v>
      </c>
      <c r="R59" s="378">
        <v>133961</v>
      </c>
      <c r="S59" s="377">
        <f>R59/H59-1</f>
        <v>-6.3995248742314104E-2</v>
      </c>
      <c r="T59" s="493">
        <f>V59-R59</f>
        <v>65156</v>
      </c>
      <c r="U59" s="375">
        <f>T59/I59-1</f>
        <v>8.4663127428066254E-3</v>
      </c>
      <c r="V59" s="379">
        <f>'Global Retail Volume Detail'!Z57</f>
        <v>199117</v>
      </c>
      <c r="W59" s="380">
        <f>V59/J59-1</f>
        <v>-4.1457860963081683E-2</v>
      </c>
      <c r="X59" s="307"/>
    </row>
    <row r="60" spans="2:24">
      <c r="B60" s="335"/>
      <c r="C60" s="336"/>
      <c r="D60" s="337" t="s">
        <v>19</v>
      </c>
      <c r="E60" s="381">
        <f t="shared" ref="E60:N60" si="14">E59/E58</f>
        <v>9.9306607926570922E-2</v>
      </c>
      <c r="F60" s="381">
        <f t="shared" si="14"/>
        <v>0.10132916500351084</v>
      </c>
      <c r="G60" s="497">
        <f t="shared" si="14"/>
        <v>9.9505603387056413E-2</v>
      </c>
      <c r="H60" s="382">
        <f t="shared" si="14"/>
        <v>0.10038359269736016</v>
      </c>
      <c r="I60" s="383">
        <f t="shared" si="14"/>
        <v>8.8460885471433576E-2</v>
      </c>
      <c r="J60" s="384">
        <f t="shared" si="14"/>
        <v>9.6344833887497747E-2</v>
      </c>
      <c r="K60" s="385">
        <f t="shared" si="14"/>
        <v>0.1170457192895073</v>
      </c>
      <c r="L60" s="382">
        <f t="shared" si="14"/>
        <v>0.10291288424957522</v>
      </c>
      <c r="M60" s="386">
        <f t="shared" si="14"/>
        <v>0.1016706734950969</v>
      </c>
      <c r="N60" s="498">
        <f t="shared" si="14"/>
        <v>9.1792072391069152E-2</v>
      </c>
      <c r="O60" s="387">
        <f>(N60-F60)*100</f>
        <v>-0.9537092612441691</v>
      </c>
      <c r="P60" s="499">
        <f>P59/P58</f>
        <v>9.9481905558325159E-2</v>
      </c>
      <c r="Q60" s="388">
        <f>(P60-G60)*100</f>
        <v>-2.3697828731253368E-3</v>
      </c>
      <c r="R60" s="389">
        <f>R59/R58</f>
        <v>9.5899874291637668E-2</v>
      </c>
      <c r="S60" s="388">
        <f>(R60-H60)*100</f>
        <v>-0.44837184057224949</v>
      </c>
      <c r="T60" s="383">
        <f>T59/T58</f>
        <v>9.0535688480307699E-2</v>
      </c>
      <c r="U60" s="387">
        <f>(T60-I60)*100</f>
        <v>0.20748030088741237</v>
      </c>
      <c r="V60" s="500">
        <f>V59/V58</f>
        <v>9.4075942238239854E-2</v>
      </c>
      <c r="W60" s="390">
        <f>(V60-J60)*100</f>
        <v>-0.22688916492578926</v>
      </c>
      <c r="X60" s="307"/>
    </row>
    <row r="61" spans="2:24">
      <c r="B61" s="330" t="s">
        <v>12</v>
      </c>
      <c r="C61" s="333"/>
      <c r="D61" s="339" t="s">
        <v>17</v>
      </c>
      <c r="E61" s="406">
        <v>1694621</v>
      </c>
      <c r="F61" s="406">
        <v>383038</v>
      </c>
      <c r="G61" s="407">
        <v>417963</v>
      </c>
      <c r="H61" s="408">
        <v>801001</v>
      </c>
      <c r="I61" s="409">
        <v>441422</v>
      </c>
      <c r="J61" s="410">
        <v>1242423</v>
      </c>
      <c r="K61" s="411">
        <v>384500</v>
      </c>
      <c r="L61" s="408">
        <v>825922</v>
      </c>
      <c r="M61" s="412">
        <v>1626923</v>
      </c>
      <c r="N61" s="413">
        <v>345938</v>
      </c>
      <c r="O61" s="414">
        <f>N61/F61-1</f>
        <v>-9.6857230875265654E-2</v>
      </c>
      <c r="P61" s="415">
        <v>426405</v>
      </c>
      <c r="Q61" s="416">
        <f>P61/G61-1</f>
        <v>2.0197960106516533E-2</v>
      </c>
      <c r="R61" s="417">
        <v>772343</v>
      </c>
      <c r="S61" s="416">
        <f>R61/H61-1</f>
        <v>-3.5777733111444276E-2</v>
      </c>
      <c r="T61" s="409">
        <f>T6-T58</f>
        <v>402177</v>
      </c>
      <c r="U61" s="414">
        <f>T61/I61-1</f>
        <v>-8.8905854261908113E-2</v>
      </c>
      <c r="V61" s="418">
        <f>V6-V58</f>
        <v>1174520</v>
      </c>
      <c r="W61" s="419">
        <f>V61/J61-1</f>
        <v>-5.4653688800030298E-2</v>
      </c>
      <c r="X61" s="307"/>
    </row>
    <row r="62" spans="2:24">
      <c r="B62" s="330"/>
      <c r="C62" s="333" t="s">
        <v>40</v>
      </c>
      <c r="D62" s="334" t="s">
        <v>18</v>
      </c>
      <c r="E62" s="372">
        <v>187017</v>
      </c>
      <c r="F62" s="372">
        <v>36916</v>
      </c>
      <c r="G62" s="373">
        <v>47811</v>
      </c>
      <c r="H62" s="492">
        <v>84727</v>
      </c>
      <c r="I62" s="493">
        <v>43927</v>
      </c>
      <c r="J62" s="494">
        <v>128654</v>
      </c>
      <c r="K62" s="495">
        <v>60395</v>
      </c>
      <c r="L62" s="492">
        <v>104322</v>
      </c>
      <c r="M62" s="496">
        <v>189049</v>
      </c>
      <c r="N62" s="374">
        <v>38268</v>
      </c>
      <c r="O62" s="375">
        <f>N62/F62-1</f>
        <v>3.662368620652301E-2</v>
      </c>
      <c r="P62" s="376">
        <v>50149</v>
      </c>
      <c r="Q62" s="377">
        <f>P62/G62-1</f>
        <v>4.8900880550500903E-2</v>
      </c>
      <c r="R62" s="378">
        <v>88417</v>
      </c>
      <c r="S62" s="377">
        <f>R62/H62-1</f>
        <v>4.3551642333612639E-2</v>
      </c>
      <c r="T62" s="493">
        <f>T7-T59</f>
        <v>40033</v>
      </c>
      <c r="U62" s="375">
        <f>T62/I62-1</f>
        <v>-8.8647073553850708E-2</v>
      </c>
      <c r="V62" s="379">
        <f>V7-V59</f>
        <v>128450</v>
      </c>
      <c r="W62" s="380">
        <f>V62/J62-1</f>
        <v>-1.5856483280737299E-3</v>
      </c>
      <c r="X62" s="307"/>
    </row>
    <row r="63" spans="2:24" ht="15" thickBot="1">
      <c r="B63" s="354"/>
      <c r="C63" s="355"/>
      <c r="D63" s="517" t="s">
        <v>19</v>
      </c>
      <c r="E63" s="518">
        <f t="shared" ref="E63:N63" si="15">E62/E61</f>
        <v>0.11035918945888196</v>
      </c>
      <c r="F63" s="518">
        <f t="shared" si="15"/>
        <v>9.6376860781436827E-2</v>
      </c>
      <c r="G63" s="519">
        <f t="shared" si="15"/>
        <v>0.11439050825073033</v>
      </c>
      <c r="H63" s="520">
        <f t="shared" si="15"/>
        <v>0.10577639728289977</v>
      </c>
      <c r="I63" s="521">
        <f t="shared" si="15"/>
        <v>9.951248465187508E-2</v>
      </c>
      <c r="J63" s="522">
        <f t="shared" si="15"/>
        <v>0.10355088403868892</v>
      </c>
      <c r="K63" s="523">
        <f t="shared" si="15"/>
        <v>0.157074122236671</v>
      </c>
      <c r="L63" s="520">
        <f t="shared" si="15"/>
        <v>0.12630974837817616</v>
      </c>
      <c r="M63" s="524">
        <f t="shared" si="15"/>
        <v>0.11620033646337288</v>
      </c>
      <c r="N63" s="525">
        <f t="shared" si="15"/>
        <v>0.11062097832559592</v>
      </c>
      <c r="O63" s="526">
        <f>(N63-F63)*100</f>
        <v>1.4244117544159094</v>
      </c>
      <c r="P63" s="527">
        <f>P62/P61</f>
        <v>0.11760884605011668</v>
      </c>
      <c r="Q63" s="528">
        <f>(P63-G63)*100</f>
        <v>0.32183377993863505</v>
      </c>
      <c r="R63" s="529">
        <f>R62/R61</f>
        <v>0.11447892969833351</v>
      </c>
      <c r="S63" s="528">
        <f>(R63-H63)*100</f>
        <v>0.87025324154337413</v>
      </c>
      <c r="T63" s="521">
        <f>T62/T61</f>
        <v>9.9540749471004067E-2</v>
      </c>
      <c r="U63" s="526">
        <f>(T63-I63)*100</f>
        <v>2.8264819128986929E-3</v>
      </c>
      <c r="V63" s="530">
        <f>V62/V61</f>
        <v>0.10936382522221844</v>
      </c>
      <c r="W63" s="531">
        <f>(V63-J63)*100</f>
        <v>0.58129411835295131</v>
      </c>
      <c r="X63" s="307"/>
    </row>
    <row r="64" spans="2:24">
      <c r="B64" s="333"/>
      <c r="C64" s="333" t="s">
        <v>41</v>
      </c>
      <c r="D64" s="333"/>
      <c r="E64" s="478"/>
      <c r="F64" s="478"/>
      <c r="G64" s="478"/>
      <c r="H64" s="478"/>
      <c r="I64" s="478"/>
      <c r="J64" s="478"/>
      <c r="K64" s="478"/>
      <c r="L64" s="478"/>
      <c r="M64" s="478"/>
      <c r="N64" s="478"/>
      <c r="O64" s="479"/>
      <c r="P64" s="478"/>
      <c r="Q64" s="479"/>
      <c r="R64" s="478"/>
      <c r="S64" s="479"/>
      <c r="T64" s="478"/>
      <c r="U64" s="479"/>
      <c r="V64" s="478"/>
      <c r="W64" s="479"/>
    </row>
    <row r="65" spans="2:23">
      <c r="B65" s="333"/>
      <c r="C65" s="333" t="s">
        <v>42</v>
      </c>
      <c r="D65" s="333"/>
      <c r="E65" s="480"/>
      <c r="F65" s="480"/>
      <c r="G65" s="480"/>
      <c r="H65" s="480"/>
      <c r="I65" s="480"/>
      <c r="J65" s="480"/>
      <c r="K65" s="480"/>
      <c r="L65" s="480"/>
      <c r="M65" s="480"/>
      <c r="N65" s="480"/>
      <c r="O65" s="481"/>
      <c r="P65" s="480"/>
      <c r="Q65" s="481"/>
      <c r="R65" s="480"/>
      <c r="S65" s="481"/>
      <c r="T65" s="480"/>
      <c r="U65" s="481"/>
      <c r="V65" s="480"/>
      <c r="W65" s="481"/>
    </row>
    <row r="66" spans="2:23">
      <c r="B66" s="333"/>
      <c r="C66" s="357"/>
      <c r="D66" s="333"/>
      <c r="E66" s="480"/>
      <c r="F66" s="480"/>
      <c r="G66" s="480"/>
      <c r="H66" s="480"/>
      <c r="I66" s="480"/>
      <c r="J66" s="480"/>
      <c r="K66" s="480"/>
      <c r="L66" s="480"/>
      <c r="M66" s="480"/>
      <c r="N66" s="480"/>
      <c r="O66" s="481"/>
      <c r="P66" s="480"/>
      <c r="Q66" s="481"/>
      <c r="R66" s="480"/>
      <c r="S66" s="481"/>
      <c r="T66" s="480"/>
      <c r="U66" s="481"/>
      <c r="V66" s="480"/>
      <c r="W66" s="481"/>
    </row>
  </sheetData>
  <mergeCells count="1">
    <mergeCell ref="B4:D5"/>
  </mergeCells>
  <phoneticPr fontId="192"/>
  <printOptions horizontalCentered="1"/>
  <pageMargins left="0.59055118110236227" right="0" top="0.39370078740157483" bottom="0.39370078740157483" header="0" footer="0.19685039370078741"/>
  <pageSetup paperSize="8" scale="75" orientation="landscape" r:id="rId1"/>
  <headerFooter scaleWithDoc="0"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P109"/>
  <sheetViews>
    <sheetView showGridLines="0" tabSelected="1" view="pageBreakPreview" zoomScale="70" zoomScaleNormal="100" zoomScaleSheetLayoutView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49" sqref="D49"/>
    </sheetView>
  </sheetViews>
  <sheetFormatPr defaultColWidth="9" defaultRowHeight="14.25"/>
  <cols>
    <col min="1" max="3" width="2.125" style="3" customWidth="1"/>
    <col min="4" max="4" width="25.625" style="3" customWidth="1"/>
    <col min="5" max="28" width="13.125" style="3" customWidth="1"/>
    <col min="29" max="29" width="0.875" style="3" customWidth="1"/>
    <col min="30" max="38" width="12" customWidth="1"/>
    <col min="39" max="39" width="11.875" style="7" hidden="1" customWidth="1"/>
    <col min="40" max="41" width="9.5" style="7" hidden="1" customWidth="1"/>
    <col min="42" max="42" width="9" hidden="1" customWidth="1"/>
    <col min="43" max="46" width="0" hidden="1" customWidth="1"/>
  </cols>
  <sheetData>
    <row r="1" spans="1:42" ht="20.25" customHeight="1">
      <c r="A1" s="204" t="s">
        <v>183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</row>
    <row r="2" spans="1:42" ht="12" customHeight="1" thickBot="1">
      <c r="A2" s="205"/>
      <c r="B2" s="206"/>
      <c r="C2" s="206"/>
      <c r="D2" s="205"/>
      <c r="E2" s="1"/>
      <c r="F2" s="206"/>
      <c r="G2" s="2"/>
      <c r="H2" s="2"/>
      <c r="I2" s="2"/>
      <c r="J2" s="2"/>
      <c r="K2" s="2"/>
      <c r="L2" s="2"/>
      <c r="M2" s="2"/>
      <c r="N2" s="206"/>
      <c r="O2" s="2"/>
      <c r="Q2" s="2"/>
      <c r="R2" s="2"/>
      <c r="S2" s="2"/>
      <c r="T2" s="2"/>
      <c r="U2" s="2"/>
      <c r="V2" s="1"/>
      <c r="W2" s="289"/>
      <c r="X2" s="289"/>
      <c r="Y2" s="289"/>
      <c r="Z2" s="289"/>
      <c r="AA2" s="289"/>
      <c r="AB2" s="290"/>
      <c r="AC2" s="4" t="s">
        <v>2</v>
      </c>
    </row>
    <row r="3" spans="1:42" ht="20.100000000000001" customHeight="1" thickTop="1">
      <c r="A3" s="207"/>
      <c r="B3" s="775"/>
      <c r="C3" s="776"/>
      <c r="D3" s="776"/>
      <c r="E3" s="208">
        <f>$N$3-2</f>
        <v>2022</v>
      </c>
      <c r="F3" s="781">
        <f>$N$3-1</f>
        <v>2023</v>
      </c>
      <c r="G3" s="782"/>
      <c r="H3" s="782"/>
      <c r="I3" s="782"/>
      <c r="J3" s="782"/>
      <c r="K3" s="782"/>
      <c r="L3" s="782"/>
      <c r="M3" s="782"/>
      <c r="N3" s="781">
        <v>2024</v>
      </c>
      <c r="O3" s="782"/>
      <c r="P3" s="782"/>
      <c r="Q3" s="782"/>
      <c r="R3" s="782"/>
      <c r="S3" s="782"/>
      <c r="T3" s="782"/>
      <c r="U3" s="782"/>
      <c r="V3" s="782"/>
      <c r="W3" s="282"/>
      <c r="X3" s="282"/>
      <c r="Y3" s="282"/>
      <c r="Z3" s="282"/>
      <c r="AA3" s="282"/>
      <c r="AB3" s="282"/>
      <c r="AC3" s="209"/>
    </row>
    <row r="4" spans="1:42" ht="20.100000000000001" customHeight="1">
      <c r="A4" s="210"/>
      <c r="B4" s="777"/>
      <c r="C4" s="778"/>
      <c r="D4" s="778"/>
      <c r="E4" s="783" t="str">
        <f>$M$4</f>
        <v>Full Year</v>
      </c>
      <c r="F4" s="785" t="s">
        <v>4</v>
      </c>
      <c r="G4" s="787" t="s">
        <v>5</v>
      </c>
      <c r="H4" s="789" t="s">
        <v>47</v>
      </c>
      <c r="I4" s="791" t="s">
        <v>7</v>
      </c>
      <c r="J4" s="789" t="s">
        <v>48</v>
      </c>
      <c r="K4" s="793" t="s">
        <v>9</v>
      </c>
      <c r="L4" s="789" t="s">
        <v>49</v>
      </c>
      <c r="M4" s="789" t="s">
        <v>50</v>
      </c>
      <c r="N4" s="795" t="str">
        <f>$F$4</f>
        <v>Q1</v>
      </c>
      <c r="O4" s="773" t="str">
        <f>"vs. FY"&amp;$F$3</f>
        <v>vs. FY2023</v>
      </c>
      <c r="P4" s="774"/>
      <c r="Q4" s="771" t="str">
        <f>$G$4</f>
        <v>Q2</v>
      </c>
      <c r="R4" s="773" t="str">
        <f>"vs. FY"&amp;$F$3</f>
        <v>vs. FY2023</v>
      </c>
      <c r="S4" s="774"/>
      <c r="T4" s="768" t="str">
        <f>$H$4</f>
        <v>H1</v>
      </c>
      <c r="U4" s="766" t="str">
        <f>"vs. FY"&amp;$F$3</f>
        <v>vs. FY2023</v>
      </c>
      <c r="V4" s="770"/>
      <c r="W4" s="771" t="str">
        <f>$I$4</f>
        <v>Q3</v>
      </c>
      <c r="X4" s="773" t="str">
        <f>"vs. FY"&amp;$F$3</f>
        <v>vs. FY2023</v>
      </c>
      <c r="Y4" s="774"/>
      <c r="Z4" s="768" t="str">
        <f>$J$4</f>
        <v>Q3 YTD</v>
      </c>
      <c r="AA4" s="766" t="str">
        <f>"vs. FY"&amp;$F$3</f>
        <v>vs. FY2023</v>
      </c>
      <c r="AB4" s="767"/>
      <c r="AC4" s="211"/>
    </row>
    <row r="5" spans="1:42" ht="20.100000000000001" customHeight="1" thickBot="1">
      <c r="A5" s="212"/>
      <c r="B5" s="779"/>
      <c r="C5" s="780"/>
      <c r="D5" s="780"/>
      <c r="E5" s="784"/>
      <c r="F5" s="786"/>
      <c r="G5" s="788"/>
      <c r="H5" s="790"/>
      <c r="I5" s="792"/>
      <c r="J5" s="790"/>
      <c r="K5" s="794"/>
      <c r="L5" s="790"/>
      <c r="M5" s="790"/>
      <c r="N5" s="796"/>
      <c r="O5" s="213" t="s">
        <v>51</v>
      </c>
      <c r="P5" s="214" t="s">
        <v>52</v>
      </c>
      <c r="Q5" s="772"/>
      <c r="R5" s="213" t="str">
        <f>$O$5</f>
        <v>vol.</v>
      </c>
      <c r="S5" s="214" t="str">
        <f>$P$5</f>
        <v>%</v>
      </c>
      <c r="T5" s="769"/>
      <c r="U5" s="213" t="str">
        <f>$O$5</f>
        <v>vol.</v>
      </c>
      <c r="V5" s="214" t="str">
        <f>$P$5</f>
        <v>%</v>
      </c>
      <c r="W5" s="772"/>
      <c r="X5" s="213" t="str">
        <f>$O$5</f>
        <v>vol.</v>
      </c>
      <c r="Y5" s="214" t="str">
        <f>$P$5</f>
        <v>%</v>
      </c>
      <c r="Z5" s="769"/>
      <c r="AA5" s="213" t="str">
        <f>$O$5</f>
        <v>vol.</v>
      </c>
      <c r="AB5" s="283" t="str">
        <f>$P$5</f>
        <v>%</v>
      </c>
      <c r="AC5" s="215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</row>
    <row r="6" spans="1:42" s="602" customFormat="1" ht="20.100000000000001" customHeight="1" thickTop="1">
      <c r="A6" s="587"/>
      <c r="B6" s="588" t="s">
        <v>53</v>
      </c>
      <c r="C6" s="589"/>
      <c r="D6" s="589"/>
      <c r="E6" s="590">
        <v>1023498</v>
      </c>
      <c r="F6" s="591">
        <v>328296</v>
      </c>
      <c r="G6" s="592">
        <v>299850</v>
      </c>
      <c r="H6" s="593">
        <v>628146</v>
      </c>
      <c r="I6" s="593">
        <v>289272</v>
      </c>
      <c r="J6" s="593">
        <v>917418</v>
      </c>
      <c r="K6" s="594">
        <v>344692</v>
      </c>
      <c r="L6" s="593">
        <v>633964</v>
      </c>
      <c r="M6" s="593">
        <v>1262110</v>
      </c>
      <c r="N6" s="595">
        <v>322764</v>
      </c>
      <c r="O6" s="665">
        <f t="shared" ref="O6:O59" si="0">N6-F6</f>
        <v>-5532</v>
      </c>
      <c r="P6" s="597">
        <f t="shared" ref="P6:P22" si="1">O6/F6</f>
        <v>-1.685064697711821E-2</v>
      </c>
      <c r="Q6" s="598">
        <v>299231</v>
      </c>
      <c r="R6" s="669">
        <f t="shared" ref="R6:R22" si="2">Q6-G6</f>
        <v>-619</v>
      </c>
      <c r="S6" s="597">
        <f t="shared" ref="S6:S22" si="3">R6/G6</f>
        <v>-2.0643655160913791E-3</v>
      </c>
      <c r="T6" s="599">
        <v>621995</v>
      </c>
      <c r="U6" s="669">
        <f t="shared" ref="U6:U60" si="4">T6-H6</f>
        <v>-6151</v>
      </c>
      <c r="V6" s="597">
        <f>U6/H6</f>
        <v>-9.7923094312468758E-3</v>
      </c>
      <c r="W6" s="598">
        <f>IF(Z6=0,"-",Z6-T6)</f>
        <v>317717</v>
      </c>
      <c r="X6" s="596">
        <f>W6-I6</f>
        <v>28445</v>
      </c>
      <c r="Y6" s="597">
        <f t="shared" ref="Y6:Y22" si="5">X6/I6</f>
        <v>9.8333056777012637E-2</v>
      </c>
      <c r="Z6" s="599">
        <f>SUM(Z7:Z10)</f>
        <v>939712</v>
      </c>
      <c r="AA6" s="669">
        <f t="shared" ref="AA6:AA60" si="6">Z6-J6</f>
        <v>22294</v>
      </c>
      <c r="AB6" s="600">
        <f t="shared" ref="AB6:AB22" si="7">AA6/J6</f>
        <v>2.4300809445639827E-2</v>
      </c>
      <c r="AC6" s="601"/>
      <c r="AE6" s="603"/>
      <c r="AF6" s="604"/>
      <c r="AG6" s="603"/>
      <c r="AH6" s="604"/>
      <c r="AI6" s="603"/>
      <c r="AJ6" s="604"/>
      <c r="AK6" s="603"/>
      <c r="AL6" s="604"/>
      <c r="AM6" s="603"/>
      <c r="AN6" s="603"/>
      <c r="AO6" s="604"/>
      <c r="AP6" s="605"/>
    </row>
    <row r="7" spans="1:42" s="602" customFormat="1" ht="20.100000000000001" customHeight="1">
      <c r="A7" s="606"/>
      <c r="B7" s="607"/>
      <c r="C7" s="608" t="s">
        <v>54</v>
      </c>
      <c r="D7" s="608"/>
      <c r="E7" s="216">
        <v>764086</v>
      </c>
      <c r="F7" s="217">
        <v>244352</v>
      </c>
      <c r="G7" s="218">
        <v>216878</v>
      </c>
      <c r="H7" s="219">
        <v>461230</v>
      </c>
      <c r="I7" s="220">
        <v>201747</v>
      </c>
      <c r="J7" s="219">
        <v>662977</v>
      </c>
      <c r="K7" s="221">
        <v>252735</v>
      </c>
      <c r="L7" s="220">
        <v>454482</v>
      </c>
      <c r="M7" s="219">
        <v>915712</v>
      </c>
      <c r="N7" s="222">
        <v>236721</v>
      </c>
      <c r="O7" s="666">
        <f t="shared" si="0"/>
        <v>-7631</v>
      </c>
      <c r="P7" s="224">
        <f t="shared" si="1"/>
        <v>-3.122953771608172E-2</v>
      </c>
      <c r="Q7" s="225">
        <v>212068</v>
      </c>
      <c r="R7" s="678">
        <f t="shared" si="2"/>
        <v>-4810</v>
      </c>
      <c r="S7" s="224">
        <f t="shared" si="3"/>
        <v>-2.2178367561486181E-2</v>
      </c>
      <c r="T7" s="226">
        <v>448789</v>
      </c>
      <c r="U7" s="678">
        <f t="shared" si="4"/>
        <v>-12441</v>
      </c>
      <c r="V7" s="224">
        <f t="shared" ref="V7:V22" si="8">U7/H7</f>
        <v>-2.6973527307417124E-2</v>
      </c>
      <c r="W7" s="225">
        <f>IF(Z7=0,"-",Z7-T7)</f>
        <v>222484</v>
      </c>
      <c r="X7" s="223">
        <f t="shared" ref="X7:X22" si="9">W7-I7</f>
        <v>20737</v>
      </c>
      <c r="Y7" s="224">
        <f t="shared" si="5"/>
        <v>0.10278715420799318</v>
      </c>
      <c r="Z7" s="226">
        <v>671273</v>
      </c>
      <c r="AA7" s="678">
        <f t="shared" si="6"/>
        <v>8296</v>
      </c>
      <c r="AB7" s="284">
        <f t="shared" si="7"/>
        <v>1.2513254607625906E-2</v>
      </c>
      <c r="AC7" s="607"/>
      <c r="AE7" s="603"/>
      <c r="AF7" s="604"/>
      <c r="AG7" s="603"/>
      <c r="AH7" s="604"/>
      <c r="AI7" s="603"/>
      <c r="AJ7" s="604"/>
      <c r="AK7" s="603"/>
      <c r="AL7" s="604"/>
      <c r="AM7" s="603"/>
      <c r="AN7" s="603"/>
      <c r="AO7" s="604"/>
      <c r="AP7" s="605"/>
    </row>
    <row r="8" spans="1:42" s="602" customFormat="1" ht="20.100000000000001" customHeight="1">
      <c r="A8" s="609"/>
      <c r="B8" s="607"/>
      <c r="C8" s="610" t="s">
        <v>55</v>
      </c>
      <c r="D8" s="610"/>
      <c r="E8" s="227">
        <v>1372</v>
      </c>
      <c r="F8" s="228">
        <v>338</v>
      </c>
      <c r="G8" s="229">
        <v>349</v>
      </c>
      <c r="H8" s="532">
        <v>687</v>
      </c>
      <c r="I8" s="533">
        <v>268</v>
      </c>
      <c r="J8" s="532">
        <v>955</v>
      </c>
      <c r="K8" s="230">
        <v>253</v>
      </c>
      <c r="L8" s="533">
        <v>521</v>
      </c>
      <c r="M8" s="532">
        <v>1208</v>
      </c>
      <c r="N8" s="231">
        <v>265</v>
      </c>
      <c r="O8" s="667">
        <f t="shared" si="0"/>
        <v>-73</v>
      </c>
      <c r="P8" s="232">
        <f t="shared" si="1"/>
        <v>-0.21597633136094674</v>
      </c>
      <c r="Q8" s="233">
        <v>275</v>
      </c>
      <c r="R8" s="672">
        <f t="shared" si="2"/>
        <v>-74</v>
      </c>
      <c r="S8" s="232">
        <f t="shared" si="3"/>
        <v>-0.21203438395415472</v>
      </c>
      <c r="T8" s="234">
        <v>540</v>
      </c>
      <c r="U8" s="672">
        <f t="shared" si="4"/>
        <v>-147</v>
      </c>
      <c r="V8" s="232">
        <f t="shared" si="8"/>
        <v>-0.21397379912663755</v>
      </c>
      <c r="W8" s="233">
        <f t="shared" ref="W8:W25" si="10">IF(Z8=0,"-",Z8-T8)</f>
        <v>284</v>
      </c>
      <c r="X8" s="534">
        <f t="shared" si="9"/>
        <v>16</v>
      </c>
      <c r="Y8" s="232">
        <f t="shared" si="5"/>
        <v>5.9701492537313432E-2</v>
      </c>
      <c r="Z8" s="234">
        <v>824</v>
      </c>
      <c r="AA8" s="672">
        <f t="shared" si="6"/>
        <v>-131</v>
      </c>
      <c r="AB8" s="285">
        <f t="shared" si="7"/>
        <v>-0.13717277486910995</v>
      </c>
      <c r="AC8" s="607"/>
      <c r="AE8" s="603"/>
      <c r="AF8" s="604"/>
      <c r="AG8" s="603"/>
      <c r="AH8" s="604"/>
      <c r="AI8" s="603"/>
      <c r="AJ8" s="604"/>
      <c r="AK8" s="603"/>
      <c r="AL8" s="604"/>
      <c r="AM8" s="603"/>
      <c r="AN8" s="603"/>
      <c r="AO8" s="604"/>
      <c r="AP8" s="605"/>
    </row>
    <row r="9" spans="1:42" s="602" customFormat="1" ht="20.100000000000001" customHeight="1">
      <c r="A9" s="606"/>
      <c r="B9" s="607"/>
      <c r="C9" s="610" t="s">
        <v>56</v>
      </c>
      <c r="D9" s="610"/>
      <c r="E9" s="227">
        <v>183169</v>
      </c>
      <c r="F9" s="228">
        <v>56296</v>
      </c>
      <c r="G9" s="229">
        <v>60174</v>
      </c>
      <c r="H9" s="532">
        <v>116470</v>
      </c>
      <c r="I9" s="533">
        <v>66108</v>
      </c>
      <c r="J9" s="532">
        <v>182578</v>
      </c>
      <c r="K9" s="230">
        <v>62157</v>
      </c>
      <c r="L9" s="533">
        <v>128265</v>
      </c>
      <c r="M9" s="532">
        <v>244735</v>
      </c>
      <c r="N9" s="231">
        <v>60300</v>
      </c>
      <c r="O9" s="667">
        <f t="shared" si="0"/>
        <v>4004</v>
      </c>
      <c r="P9" s="232">
        <f t="shared" si="1"/>
        <v>7.1124058547676561E-2</v>
      </c>
      <c r="Q9" s="233">
        <v>61328</v>
      </c>
      <c r="R9" s="672">
        <f t="shared" si="2"/>
        <v>1154</v>
      </c>
      <c r="S9" s="232">
        <f t="shared" si="3"/>
        <v>1.9177717951274636E-2</v>
      </c>
      <c r="T9" s="234">
        <v>121628</v>
      </c>
      <c r="U9" s="672">
        <f t="shared" si="4"/>
        <v>5158</v>
      </c>
      <c r="V9" s="232">
        <f t="shared" si="8"/>
        <v>4.4286082252940673E-2</v>
      </c>
      <c r="W9" s="233">
        <f>IF(Z9=0,"-",Z9-T9)</f>
        <v>72442</v>
      </c>
      <c r="X9" s="534">
        <f t="shared" si="9"/>
        <v>6334</v>
      </c>
      <c r="Y9" s="232">
        <f t="shared" si="5"/>
        <v>9.5812912204271794E-2</v>
      </c>
      <c r="Z9" s="234">
        <v>194070</v>
      </c>
      <c r="AA9" s="672">
        <f t="shared" si="6"/>
        <v>11492</v>
      </c>
      <c r="AB9" s="285">
        <f t="shared" si="7"/>
        <v>6.2942961364457928E-2</v>
      </c>
      <c r="AC9" s="607"/>
      <c r="AE9" s="603"/>
      <c r="AF9" s="604"/>
      <c r="AG9" s="603"/>
      <c r="AH9" s="604"/>
      <c r="AI9" s="603"/>
      <c r="AJ9" s="604"/>
      <c r="AK9" s="603"/>
      <c r="AL9" s="604"/>
      <c r="AM9" s="603"/>
      <c r="AN9" s="603"/>
      <c r="AO9" s="604"/>
      <c r="AP9" s="605"/>
    </row>
    <row r="10" spans="1:42" s="602" customFormat="1" ht="20.100000000000001" customHeight="1" thickBot="1">
      <c r="A10" s="606"/>
      <c r="B10" s="611"/>
      <c r="C10" s="612" t="s">
        <v>57</v>
      </c>
      <c r="D10" s="612"/>
      <c r="E10" s="535">
        <v>74871</v>
      </c>
      <c r="F10" s="536">
        <v>27310</v>
      </c>
      <c r="G10" s="537">
        <v>22449</v>
      </c>
      <c r="H10" s="538">
        <v>49759</v>
      </c>
      <c r="I10" s="539">
        <v>21149</v>
      </c>
      <c r="J10" s="538">
        <v>70908</v>
      </c>
      <c r="K10" s="540">
        <v>29547</v>
      </c>
      <c r="L10" s="539">
        <v>50696</v>
      </c>
      <c r="M10" s="538">
        <v>100455</v>
      </c>
      <c r="N10" s="541">
        <v>25478</v>
      </c>
      <c r="O10" s="668">
        <f>N10-F10</f>
        <v>-1832</v>
      </c>
      <c r="P10" s="543">
        <f t="shared" si="1"/>
        <v>-6.7081655071402416E-2</v>
      </c>
      <c r="Q10" s="544">
        <v>25560</v>
      </c>
      <c r="R10" s="674">
        <f t="shared" si="2"/>
        <v>3111</v>
      </c>
      <c r="S10" s="543">
        <f t="shared" si="3"/>
        <v>0.13858078310837899</v>
      </c>
      <c r="T10" s="545">
        <v>51038</v>
      </c>
      <c r="U10" s="674">
        <f t="shared" si="4"/>
        <v>1279</v>
      </c>
      <c r="V10" s="543">
        <f t="shared" si="8"/>
        <v>2.5703892763118231E-2</v>
      </c>
      <c r="W10" s="544">
        <f t="shared" si="10"/>
        <v>22507</v>
      </c>
      <c r="X10" s="542">
        <f t="shared" si="9"/>
        <v>1358</v>
      </c>
      <c r="Y10" s="543">
        <f t="shared" si="5"/>
        <v>6.4211073809636393E-2</v>
      </c>
      <c r="Z10" s="545">
        <v>73545</v>
      </c>
      <c r="AA10" s="674">
        <f t="shared" si="6"/>
        <v>2637</v>
      </c>
      <c r="AB10" s="546">
        <f t="shared" si="7"/>
        <v>3.718903367744119E-2</v>
      </c>
      <c r="AC10" s="607"/>
      <c r="AE10" s="603"/>
      <c r="AF10" s="604"/>
      <c r="AG10" s="603"/>
      <c r="AH10" s="604"/>
      <c r="AI10" s="603"/>
      <c r="AJ10" s="604"/>
      <c r="AK10" s="603"/>
      <c r="AL10" s="604"/>
      <c r="AM10" s="603"/>
      <c r="AN10" s="603"/>
      <c r="AO10" s="604"/>
      <c r="AP10" s="605"/>
    </row>
    <row r="11" spans="1:42" s="602" customFormat="1" ht="20.100000000000001" customHeight="1">
      <c r="A11" s="606"/>
      <c r="B11" s="613" t="s">
        <v>58</v>
      </c>
      <c r="C11" s="614"/>
      <c r="D11" s="614"/>
      <c r="E11" s="590">
        <v>308449</v>
      </c>
      <c r="F11" s="591">
        <v>73088</v>
      </c>
      <c r="G11" s="592">
        <v>84626</v>
      </c>
      <c r="H11" s="593">
        <v>157714</v>
      </c>
      <c r="I11" s="593">
        <v>86409</v>
      </c>
      <c r="J11" s="593">
        <v>244123</v>
      </c>
      <c r="K11" s="594">
        <v>117249</v>
      </c>
      <c r="L11" s="593">
        <v>203658</v>
      </c>
      <c r="M11" s="593">
        <v>361372</v>
      </c>
      <c r="N11" s="595">
        <v>78619</v>
      </c>
      <c r="O11" s="669">
        <f t="shared" si="0"/>
        <v>5531</v>
      </c>
      <c r="P11" s="597">
        <f t="shared" si="1"/>
        <v>7.567589754816112E-2</v>
      </c>
      <c r="Q11" s="598">
        <v>80436</v>
      </c>
      <c r="R11" s="669">
        <f t="shared" si="2"/>
        <v>-4190</v>
      </c>
      <c r="S11" s="597">
        <f t="shared" si="3"/>
        <v>-4.9511970316451208E-2</v>
      </c>
      <c r="T11" s="599">
        <v>159055</v>
      </c>
      <c r="U11" s="669">
        <f t="shared" si="4"/>
        <v>1341</v>
      </c>
      <c r="V11" s="597">
        <f t="shared" si="8"/>
        <v>8.5027327948057878E-3</v>
      </c>
      <c r="W11" s="598">
        <f>IF(Z11=0,"-",Z11-T11)</f>
        <v>78699</v>
      </c>
      <c r="X11" s="669">
        <f>W11-I11</f>
        <v>-7710</v>
      </c>
      <c r="Y11" s="597">
        <f t="shared" si="5"/>
        <v>-8.9226816651043289E-2</v>
      </c>
      <c r="Z11" s="599">
        <f>SUM(Z12,Z22)</f>
        <v>237754</v>
      </c>
      <c r="AA11" s="669">
        <f t="shared" si="6"/>
        <v>-6369</v>
      </c>
      <c r="AB11" s="600">
        <f t="shared" si="7"/>
        <v>-2.6089307439282658E-2</v>
      </c>
      <c r="AC11" s="601"/>
      <c r="AE11" s="603"/>
      <c r="AF11" s="604"/>
      <c r="AG11" s="603"/>
      <c r="AH11" s="604"/>
      <c r="AI11" s="603"/>
      <c r="AJ11" s="604"/>
      <c r="AK11" s="603"/>
      <c r="AL11" s="604"/>
      <c r="AM11" s="603"/>
      <c r="AN11" s="603"/>
      <c r="AO11" s="604"/>
      <c r="AP11" s="605"/>
    </row>
    <row r="12" spans="1:42" s="602" customFormat="1" ht="20.100000000000001" customHeight="1">
      <c r="A12" s="615"/>
      <c r="B12" s="616"/>
      <c r="C12" s="617" t="s">
        <v>59</v>
      </c>
      <c r="D12" s="617"/>
      <c r="E12" s="235">
        <v>288001</v>
      </c>
      <c r="F12" s="236">
        <v>68653</v>
      </c>
      <c r="G12" s="237">
        <v>79386</v>
      </c>
      <c r="H12" s="238">
        <v>148039</v>
      </c>
      <c r="I12" s="238">
        <v>79702</v>
      </c>
      <c r="J12" s="238">
        <v>227741</v>
      </c>
      <c r="K12" s="239">
        <v>109175</v>
      </c>
      <c r="L12" s="238">
        <v>188877</v>
      </c>
      <c r="M12" s="238">
        <v>336916</v>
      </c>
      <c r="N12" s="240">
        <v>73586</v>
      </c>
      <c r="O12" s="670">
        <f t="shared" si="0"/>
        <v>4933</v>
      </c>
      <c r="P12" s="241">
        <f t="shared" si="1"/>
        <v>7.1854106885350974E-2</v>
      </c>
      <c r="Q12" s="242">
        <v>70861</v>
      </c>
      <c r="R12" s="670">
        <f t="shared" si="2"/>
        <v>-8525</v>
      </c>
      <c r="S12" s="241">
        <f t="shared" si="3"/>
        <v>-0.10738669286776006</v>
      </c>
      <c r="T12" s="243">
        <v>144447</v>
      </c>
      <c r="U12" s="670">
        <f t="shared" si="4"/>
        <v>-3592</v>
      </c>
      <c r="V12" s="241">
        <f t="shared" si="8"/>
        <v>-2.4263876410945764E-2</v>
      </c>
      <c r="W12" s="242">
        <f>IF(Z12=0,"-",Z12-T12)</f>
        <v>73341</v>
      </c>
      <c r="X12" s="670">
        <f t="shared" si="9"/>
        <v>-6361</v>
      </c>
      <c r="Y12" s="241">
        <f>X12/I12</f>
        <v>-7.9809791473237815E-2</v>
      </c>
      <c r="Z12" s="243">
        <f>SUM(Z13:Z21)</f>
        <v>217788</v>
      </c>
      <c r="AA12" s="670">
        <f>Z12-J12</f>
        <v>-9953</v>
      </c>
      <c r="AB12" s="286">
        <f t="shared" si="7"/>
        <v>-4.3703154021454194E-2</v>
      </c>
      <c r="AC12" s="618"/>
      <c r="AE12" s="603"/>
      <c r="AF12" s="604"/>
      <c r="AG12" s="603"/>
      <c r="AH12" s="604"/>
      <c r="AI12" s="603"/>
      <c r="AJ12" s="604"/>
      <c r="AK12" s="603"/>
      <c r="AL12" s="604"/>
      <c r="AM12" s="603"/>
      <c r="AN12" s="603"/>
      <c r="AO12" s="604"/>
      <c r="AP12" s="605"/>
    </row>
    <row r="13" spans="1:42" s="602" customFormat="1" ht="20.100000000000001" customHeight="1">
      <c r="A13" s="615"/>
      <c r="B13" s="616"/>
      <c r="C13" s="619"/>
      <c r="D13" s="620" t="s">
        <v>60</v>
      </c>
      <c r="E13" s="244">
        <v>91490</v>
      </c>
      <c r="F13" s="245">
        <v>20497</v>
      </c>
      <c r="G13" s="246">
        <v>26712</v>
      </c>
      <c r="H13" s="247">
        <v>47209</v>
      </c>
      <c r="I13" s="248">
        <v>21600</v>
      </c>
      <c r="J13" s="247">
        <v>68809</v>
      </c>
      <c r="K13" s="249">
        <v>35436</v>
      </c>
      <c r="L13" s="248">
        <v>57036</v>
      </c>
      <c r="M13" s="247">
        <v>104245</v>
      </c>
      <c r="N13" s="250">
        <v>23432</v>
      </c>
      <c r="O13" s="671">
        <f t="shared" si="0"/>
        <v>2935</v>
      </c>
      <c r="P13" s="251">
        <f t="shared" si="1"/>
        <v>0.14319168658828121</v>
      </c>
      <c r="Q13" s="252">
        <v>27709</v>
      </c>
      <c r="R13" s="671">
        <f t="shared" si="2"/>
        <v>997</v>
      </c>
      <c r="S13" s="251">
        <f t="shared" si="3"/>
        <v>3.7324049116501945E-2</v>
      </c>
      <c r="T13" s="253">
        <v>51141</v>
      </c>
      <c r="U13" s="671">
        <f t="shared" si="4"/>
        <v>3932</v>
      </c>
      <c r="V13" s="251">
        <f t="shared" si="8"/>
        <v>8.3289203329873537E-2</v>
      </c>
      <c r="W13" s="252">
        <f>IF(Z13=0,"-",Z13-T13)</f>
        <v>21034</v>
      </c>
      <c r="X13" s="671">
        <f t="shared" si="9"/>
        <v>-566</v>
      </c>
      <c r="Y13" s="251">
        <f t="shared" si="5"/>
        <v>-2.6203703703703705E-2</v>
      </c>
      <c r="Z13" s="253">
        <v>72175</v>
      </c>
      <c r="AA13" s="671">
        <f t="shared" si="6"/>
        <v>3366</v>
      </c>
      <c r="AB13" s="287">
        <f t="shared" si="7"/>
        <v>4.8918019445130724E-2</v>
      </c>
      <c r="AC13" s="618"/>
      <c r="AE13" s="603"/>
      <c r="AF13" s="604"/>
      <c r="AG13" s="603"/>
      <c r="AH13" s="604"/>
      <c r="AI13" s="603"/>
      <c r="AJ13" s="604"/>
      <c r="AK13" s="603"/>
      <c r="AL13" s="604"/>
      <c r="AM13" s="603"/>
      <c r="AN13" s="603"/>
      <c r="AO13" s="604"/>
      <c r="AP13" s="605"/>
    </row>
    <row r="14" spans="1:42" s="602" customFormat="1" ht="20.100000000000001" customHeight="1">
      <c r="A14" s="615"/>
      <c r="B14" s="616"/>
      <c r="C14" s="619"/>
      <c r="D14" s="610" t="s">
        <v>61</v>
      </c>
      <c r="E14" s="227">
        <v>32300</v>
      </c>
      <c r="F14" s="228">
        <v>6933</v>
      </c>
      <c r="G14" s="229">
        <v>9756</v>
      </c>
      <c r="H14" s="532">
        <v>16689</v>
      </c>
      <c r="I14" s="533">
        <v>8571</v>
      </c>
      <c r="J14" s="532">
        <v>25260</v>
      </c>
      <c r="K14" s="230">
        <v>10632</v>
      </c>
      <c r="L14" s="533">
        <v>19203</v>
      </c>
      <c r="M14" s="532">
        <v>35892</v>
      </c>
      <c r="N14" s="231">
        <v>7867</v>
      </c>
      <c r="O14" s="672">
        <f t="shared" si="0"/>
        <v>934</v>
      </c>
      <c r="P14" s="232">
        <f t="shared" si="1"/>
        <v>0.13471801528919661</v>
      </c>
      <c r="Q14" s="233">
        <v>7073</v>
      </c>
      <c r="R14" s="672">
        <f t="shared" si="2"/>
        <v>-2683</v>
      </c>
      <c r="S14" s="232">
        <f t="shared" si="3"/>
        <v>-0.27501025010250102</v>
      </c>
      <c r="T14" s="234">
        <v>14940</v>
      </c>
      <c r="U14" s="672">
        <f t="shared" si="4"/>
        <v>-1749</v>
      </c>
      <c r="V14" s="232">
        <f t="shared" si="8"/>
        <v>-0.10479956857810534</v>
      </c>
      <c r="W14" s="233">
        <f t="shared" si="10"/>
        <v>7632</v>
      </c>
      <c r="X14" s="672">
        <f t="shared" si="9"/>
        <v>-939</v>
      </c>
      <c r="Y14" s="232">
        <f t="shared" si="5"/>
        <v>-0.10955547777388869</v>
      </c>
      <c r="Z14" s="234">
        <v>22572</v>
      </c>
      <c r="AA14" s="672">
        <f t="shared" si="6"/>
        <v>-2688</v>
      </c>
      <c r="AB14" s="285">
        <f t="shared" si="7"/>
        <v>-0.10641330166270783</v>
      </c>
      <c r="AC14" s="618"/>
      <c r="AE14" s="603"/>
      <c r="AF14" s="604"/>
      <c r="AG14" s="603"/>
      <c r="AH14" s="604"/>
      <c r="AI14" s="603"/>
      <c r="AJ14" s="604"/>
      <c r="AK14" s="603"/>
      <c r="AL14" s="604"/>
      <c r="AM14" s="603"/>
      <c r="AN14" s="603"/>
      <c r="AO14" s="604"/>
      <c r="AP14" s="605"/>
    </row>
    <row r="15" spans="1:42" s="602" customFormat="1" ht="20.100000000000001" customHeight="1">
      <c r="A15" s="615"/>
      <c r="B15" s="616"/>
      <c r="C15" s="619"/>
      <c r="D15" s="610" t="s">
        <v>62</v>
      </c>
      <c r="E15" s="227">
        <v>24542</v>
      </c>
      <c r="F15" s="228">
        <v>6403</v>
      </c>
      <c r="G15" s="229">
        <v>6788</v>
      </c>
      <c r="H15" s="532">
        <v>13191</v>
      </c>
      <c r="I15" s="533">
        <v>7941</v>
      </c>
      <c r="J15" s="532">
        <v>21132</v>
      </c>
      <c r="K15" s="230">
        <v>11252</v>
      </c>
      <c r="L15" s="533">
        <v>19193</v>
      </c>
      <c r="M15" s="532">
        <v>32384</v>
      </c>
      <c r="N15" s="231">
        <v>8127</v>
      </c>
      <c r="O15" s="672">
        <f t="shared" si="0"/>
        <v>1724</v>
      </c>
      <c r="P15" s="232">
        <f t="shared" si="1"/>
        <v>0.26924878962986099</v>
      </c>
      <c r="Q15" s="233">
        <v>6905</v>
      </c>
      <c r="R15" s="672">
        <f t="shared" si="2"/>
        <v>117</v>
      </c>
      <c r="S15" s="232">
        <f t="shared" si="3"/>
        <v>1.7236299351797289E-2</v>
      </c>
      <c r="T15" s="234">
        <v>15032</v>
      </c>
      <c r="U15" s="672">
        <f t="shared" si="4"/>
        <v>1841</v>
      </c>
      <c r="V15" s="232">
        <f t="shared" si="8"/>
        <v>0.13956485482525965</v>
      </c>
      <c r="W15" s="233">
        <f t="shared" si="10"/>
        <v>9127</v>
      </c>
      <c r="X15" s="672">
        <f t="shared" si="9"/>
        <v>1186</v>
      </c>
      <c r="Y15" s="232">
        <f t="shared" si="5"/>
        <v>0.14935146706963859</v>
      </c>
      <c r="Z15" s="234">
        <v>24159</v>
      </c>
      <c r="AA15" s="672">
        <f t="shared" si="6"/>
        <v>3027</v>
      </c>
      <c r="AB15" s="285">
        <f t="shared" si="7"/>
        <v>0.14324247586598524</v>
      </c>
      <c r="AC15" s="618"/>
      <c r="AE15" s="603"/>
      <c r="AF15" s="604"/>
      <c r="AG15" s="603"/>
      <c r="AH15" s="604"/>
      <c r="AI15" s="603"/>
      <c r="AJ15" s="604"/>
      <c r="AK15" s="603"/>
      <c r="AL15" s="604"/>
      <c r="AM15" s="603"/>
      <c r="AN15" s="603"/>
      <c r="AO15" s="604"/>
      <c r="AP15" s="605"/>
    </row>
    <row r="16" spans="1:42" s="602" customFormat="1" ht="20.100000000000001" customHeight="1">
      <c r="A16" s="615"/>
      <c r="B16" s="616"/>
      <c r="C16" s="619"/>
      <c r="D16" s="610" t="s">
        <v>63</v>
      </c>
      <c r="E16" s="227">
        <v>33013</v>
      </c>
      <c r="F16" s="228">
        <v>7485</v>
      </c>
      <c r="G16" s="229">
        <v>9714</v>
      </c>
      <c r="H16" s="532">
        <v>17199</v>
      </c>
      <c r="I16" s="533">
        <v>12850</v>
      </c>
      <c r="J16" s="532">
        <v>30049</v>
      </c>
      <c r="K16" s="230">
        <v>14257</v>
      </c>
      <c r="L16" s="533">
        <v>27107</v>
      </c>
      <c r="M16" s="532">
        <v>44306</v>
      </c>
      <c r="N16" s="231">
        <v>10145</v>
      </c>
      <c r="O16" s="672">
        <f t="shared" si="0"/>
        <v>2660</v>
      </c>
      <c r="P16" s="232">
        <f t="shared" si="1"/>
        <v>0.35537742150968604</v>
      </c>
      <c r="Q16" s="233">
        <v>5801</v>
      </c>
      <c r="R16" s="672">
        <f t="shared" si="2"/>
        <v>-3913</v>
      </c>
      <c r="S16" s="232">
        <f t="shared" si="3"/>
        <v>-0.40282067119621168</v>
      </c>
      <c r="T16" s="234">
        <v>15946</v>
      </c>
      <c r="U16" s="672">
        <f t="shared" si="4"/>
        <v>-1253</v>
      </c>
      <c r="V16" s="232">
        <f t="shared" si="8"/>
        <v>-7.2853072853072853E-2</v>
      </c>
      <c r="W16" s="233">
        <f t="shared" si="10"/>
        <v>8452</v>
      </c>
      <c r="X16" s="672">
        <f t="shared" si="9"/>
        <v>-4398</v>
      </c>
      <c r="Y16" s="232">
        <f t="shared" si="5"/>
        <v>-0.34225680933852143</v>
      </c>
      <c r="Z16" s="234">
        <v>24398</v>
      </c>
      <c r="AA16" s="670">
        <f t="shared" si="6"/>
        <v>-5651</v>
      </c>
      <c r="AB16" s="285">
        <f t="shared" si="7"/>
        <v>-0.18805950281207362</v>
      </c>
      <c r="AC16" s="618"/>
      <c r="AE16" s="603"/>
      <c r="AF16" s="604"/>
      <c r="AG16" s="603"/>
      <c r="AH16" s="604"/>
      <c r="AI16" s="603"/>
      <c r="AJ16" s="604"/>
      <c r="AK16" s="603"/>
      <c r="AL16" s="604"/>
      <c r="AM16" s="603"/>
      <c r="AN16" s="603"/>
      <c r="AO16" s="604"/>
      <c r="AP16" s="605"/>
    </row>
    <row r="17" spans="1:42" s="602" customFormat="1" ht="20.100000000000001" customHeight="1">
      <c r="A17" s="615"/>
      <c r="B17" s="616"/>
      <c r="C17" s="619"/>
      <c r="D17" s="610" t="s">
        <v>64</v>
      </c>
      <c r="E17" s="227">
        <v>37920</v>
      </c>
      <c r="F17" s="228">
        <v>11080</v>
      </c>
      <c r="G17" s="229">
        <v>8930</v>
      </c>
      <c r="H17" s="532">
        <v>20010</v>
      </c>
      <c r="I17" s="533">
        <v>10722</v>
      </c>
      <c r="J17" s="532">
        <v>30732</v>
      </c>
      <c r="K17" s="230">
        <v>12415</v>
      </c>
      <c r="L17" s="533">
        <v>23137</v>
      </c>
      <c r="M17" s="532">
        <v>43147</v>
      </c>
      <c r="N17" s="231">
        <v>9161</v>
      </c>
      <c r="O17" s="672">
        <f t="shared" si="0"/>
        <v>-1919</v>
      </c>
      <c r="P17" s="232">
        <f t="shared" si="1"/>
        <v>-0.17319494584837544</v>
      </c>
      <c r="Q17" s="233">
        <v>6745</v>
      </c>
      <c r="R17" s="672">
        <f t="shared" si="2"/>
        <v>-2185</v>
      </c>
      <c r="S17" s="232">
        <f t="shared" si="3"/>
        <v>-0.24468085106382978</v>
      </c>
      <c r="T17" s="234">
        <v>15906</v>
      </c>
      <c r="U17" s="672">
        <f t="shared" si="4"/>
        <v>-4104</v>
      </c>
      <c r="V17" s="232">
        <f t="shared" si="8"/>
        <v>-0.20509745127436282</v>
      </c>
      <c r="W17" s="233">
        <f t="shared" si="10"/>
        <v>8622</v>
      </c>
      <c r="X17" s="672">
        <f t="shared" si="9"/>
        <v>-2100</v>
      </c>
      <c r="Y17" s="232">
        <f t="shared" si="5"/>
        <v>-0.19585898153329603</v>
      </c>
      <c r="Z17" s="234">
        <v>24528</v>
      </c>
      <c r="AA17" s="671">
        <f t="shared" si="6"/>
        <v>-6204</v>
      </c>
      <c r="AB17" s="285">
        <f t="shared" si="7"/>
        <v>-0.20187426786411558</v>
      </c>
      <c r="AC17" s="618"/>
      <c r="AE17" s="603"/>
      <c r="AF17" s="604"/>
      <c r="AG17" s="603"/>
      <c r="AH17" s="604"/>
      <c r="AI17" s="603"/>
      <c r="AJ17" s="604"/>
      <c r="AK17" s="603"/>
      <c r="AL17" s="604"/>
      <c r="AM17" s="603"/>
      <c r="AN17" s="603"/>
      <c r="AO17" s="604"/>
      <c r="AP17" s="605"/>
    </row>
    <row r="18" spans="1:42" s="602" customFormat="1" ht="20.100000000000001" customHeight="1">
      <c r="A18" s="615"/>
      <c r="B18" s="616"/>
      <c r="C18" s="619"/>
      <c r="D18" s="610" t="s">
        <v>65</v>
      </c>
      <c r="E18" s="227">
        <v>9444</v>
      </c>
      <c r="F18" s="228">
        <v>1812</v>
      </c>
      <c r="G18" s="229">
        <v>1531</v>
      </c>
      <c r="H18" s="532">
        <v>3343</v>
      </c>
      <c r="I18" s="533">
        <v>1628</v>
      </c>
      <c r="J18" s="532">
        <v>4971</v>
      </c>
      <c r="K18" s="230">
        <v>2299</v>
      </c>
      <c r="L18" s="533">
        <v>3927</v>
      </c>
      <c r="M18" s="532">
        <v>7270</v>
      </c>
      <c r="N18" s="231">
        <v>1298</v>
      </c>
      <c r="O18" s="672">
        <f t="shared" si="0"/>
        <v>-514</v>
      </c>
      <c r="P18" s="232">
        <f t="shared" si="1"/>
        <v>-0.28366445916114791</v>
      </c>
      <c r="Q18" s="233">
        <v>1033</v>
      </c>
      <c r="R18" s="672">
        <f t="shared" si="2"/>
        <v>-498</v>
      </c>
      <c r="S18" s="232">
        <f t="shared" si="3"/>
        <v>-0.32527759634225994</v>
      </c>
      <c r="T18" s="234">
        <v>2331</v>
      </c>
      <c r="U18" s="672">
        <f t="shared" si="4"/>
        <v>-1012</v>
      </c>
      <c r="V18" s="232">
        <f t="shared" si="8"/>
        <v>-0.30272210589291054</v>
      </c>
      <c r="W18" s="233">
        <f t="shared" si="10"/>
        <v>1984</v>
      </c>
      <c r="X18" s="672">
        <f t="shared" si="9"/>
        <v>356</v>
      </c>
      <c r="Y18" s="232">
        <f t="shared" si="5"/>
        <v>0.21867321867321868</v>
      </c>
      <c r="Z18" s="234">
        <v>4315</v>
      </c>
      <c r="AA18" s="672">
        <f t="shared" si="6"/>
        <v>-656</v>
      </c>
      <c r="AB18" s="285">
        <f t="shared" si="7"/>
        <v>-0.13196539931603299</v>
      </c>
      <c r="AC18" s="618"/>
      <c r="AE18" s="603"/>
      <c r="AF18" s="604"/>
      <c r="AG18" s="603"/>
      <c r="AH18" s="604"/>
      <c r="AI18" s="603"/>
      <c r="AJ18" s="604"/>
      <c r="AK18" s="603"/>
      <c r="AL18" s="604"/>
      <c r="AM18" s="603"/>
      <c r="AN18" s="603"/>
      <c r="AO18" s="604"/>
      <c r="AP18" s="605"/>
    </row>
    <row r="19" spans="1:42" s="602" customFormat="1" ht="20.100000000000001" customHeight="1">
      <c r="A19" s="615"/>
      <c r="B19" s="616"/>
      <c r="C19" s="619"/>
      <c r="D19" s="610" t="s">
        <v>66</v>
      </c>
      <c r="E19" s="227">
        <v>1917</v>
      </c>
      <c r="F19" s="228">
        <v>906</v>
      </c>
      <c r="G19" s="229">
        <v>788</v>
      </c>
      <c r="H19" s="532">
        <v>1694</v>
      </c>
      <c r="I19" s="533">
        <v>1150</v>
      </c>
      <c r="J19" s="532">
        <v>2844</v>
      </c>
      <c r="K19" s="230">
        <v>912</v>
      </c>
      <c r="L19" s="533">
        <v>2062</v>
      </c>
      <c r="M19" s="532">
        <v>3756</v>
      </c>
      <c r="N19" s="231">
        <v>798</v>
      </c>
      <c r="O19" s="672">
        <f t="shared" si="0"/>
        <v>-108</v>
      </c>
      <c r="P19" s="232">
        <f t="shared" si="1"/>
        <v>-0.11920529801324503</v>
      </c>
      <c r="Q19" s="233">
        <v>878</v>
      </c>
      <c r="R19" s="672">
        <f t="shared" si="2"/>
        <v>90</v>
      </c>
      <c r="S19" s="232">
        <f t="shared" si="3"/>
        <v>0.11421319796954314</v>
      </c>
      <c r="T19" s="234">
        <v>1676</v>
      </c>
      <c r="U19" s="672">
        <f t="shared" si="4"/>
        <v>-18</v>
      </c>
      <c r="V19" s="232">
        <f t="shared" si="8"/>
        <v>-1.0625737898465172E-2</v>
      </c>
      <c r="W19" s="233">
        <f>IF(Z19=0,"-",Z19-T19)</f>
        <v>840</v>
      </c>
      <c r="X19" s="672">
        <f t="shared" si="9"/>
        <v>-310</v>
      </c>
      <c r="Y19" s="232">
        <f>X19/I19</f>
        <v>-0.26956521739130435</v>
      </c>
      <c r="Z19" s="234">
        <v>2516</v>
      </c>
      <c r="AA19" s="672">
        <f t="shared" si="6"/>
        <v>-328</v>
      </c>
      <c r="AB19" s="285">
        <f t="shared" si="7"/>
        <v>-0.11533052039381153</v>
      </c>
      <c r="AC19" s="618"/>
      <c r="AE19" s="603"/>
      <c r="AF19" s="604"/>
      <c r="AG19" s="603"/>
      <c r="AH19" s="604"/>
      <c r="AI19" s="603"/>
      <c r="AJ19" s="604"/>
      <c r="AK19" s="603"/>
      <c r="AL19" s="604"/>
      <c r="AM19" s="603"/>
      <c r="AN19" s="603"/>
      <c r="AO19" s="604"/>
      <c r="AP19" s="605"/>
    </row>
    <row r="20" spans="1:42" s="602" customFormat="1" ht="20.100000000000001" customHeight="1">
      <c r="A20" s="615"/>
      <c r="B20" s="616"/>
      <c r="C20" s="619"/>
      <c r="D20" s="610" t="s">
        <v>67</v>
      </c>
      <c r="E20" s="227">
        <v>1739</v>
      </c>
      <c r="F20" s="228">
        <v>616</v>
      </c>
      <c r="G20" s="229">
        <v>689</v>
      </c>
      <c r="H20" s="532">
        <v>1305</v>
      </c>
      <c r="I20" s="533">
        <v>964</v>
      </c>
      <c r="J20" s="532">
        <v>2269</v>
      </c>
      <c r="K20" s="230">
        <v>966</v>
      </c>
      <c r="L20" s="533">
        <v>1930</v>
      </c>
      <c r="M20" s="532">
        <v>3235</v>
      </c>
      <c r="N20" s="231">
        <v>826</v>
      </c>
      <c r="O20" s="672">
        <f t="shared" si="0"/>
        <v>210</v>
      </c>
      <c r="P20" s="232">
        <f t="shared" si="1"/>
        <v>0.34090909090909088</v>
      </c>
      <c r="Q20" s="233">
        <v>630</v>
      </c>
      <c r="R20" s="672">
        <f t="shared" si="2"/>
        <v>-59</v>
      </c>
      <c r="S20" s="232">
        <f t="shared" si="3"/>
        <v>-8.5631349782293184E-2</v>
      </c>
      <c r="T20" s="234">
        <v>1456</v>
      </c>
      <c r="U20" s="672">
        <f t="shared" si="4"/>
        <v>151</v>
      </c>
      <c r="V20" s="232">
        <f t="shared" si="8"/>
        <v>0.11570881226053639</v>
      </c>
      <c r="W20" s="233">
        <f t="shared" si="10"/>
        <v>930</v>
      </c>
      <c r="X20" s="672">
        <f t="shared" si="9"/>
        <v>-34</v>
      </c>
      <c r="Y20" s="232">
        <f t="shared" si="5"/>
        <v>-3.5269709543568464E-2</v>
      </c>
      <c r="Z20" s="234">
        <v>2386</v>
      </c>
      <c r="AA20" s="670">
        <f t="shared" si="6"/>
        <v>117</v>
      </c>
      <c r="AB20" s="285">
        <f t="shared" si="7"/>
        <v>5.1564565888056413E-2</v>
      </c>
      <c r="AC20" s="618"/>
      <c r="AE20" s="603"/>
      <c r="AF20" s="604"/>
      <c r="AG20" s="603"/>
      <c r="AH20" s="604"/>
      <c r="AI20" s="603"/>
      <c r="AJ20" s="604"/>
      <c r="AK20" s="603"/>
      <c r="AL20" s="604"/>
      <c r="AM20" s="603"/>
      <c r="AN20" s="603"/>
      <c r="AO20" s="604"/>
      <c r="AP20" s="605"/>
    </row>
    <row r="21" spans="1:42" s="602" customFormat="1" ht="20.100000000000001" customHeight="1">
      <c r="A21" s="609"/>
      <c r="B21" s="616"/>
      <c r="C21" s="621"/>
      <c r="D21" s="622" t="s">
        <v>68</v>
      </c>
      <c r="E21" s="547">
        <v>55636</v>
      </c>
      <c r="F21" s="548">
        <v>12921</v>
      </c>
      <c r="G21" s="549">
        <v>14478</v>
      </c>
      <c r="H21" s="550">
        <v>27399</v>
      </c>
      <c r="I21" s="551">
        <v>14276</v>
      </c>
      <c r="J21" s="550">
        <v>41675</v>
      </c>
      <c r="K21" s="552">
        <v>21006</v>
      </c>
      <c r="L21" s="551">
        <v>35282</v>
      </c>
      <c r="M21" s="550">
        <v>62681</v>
      </c>
      <c r="N21" s="553">
        <v>11932</v>
      </c>
      <c r="O21" s="673">
        <f t="shared" si="0"/>
        <v>-989</v>
      </c>
      <c r="P21" s="554">
        <f t="shared" si="1"/>
        <v>-7.654206330779352E-2</v>
      </c>
      <c r="Q21" s="555">
        <v>14087</v>
      </c>
      <c r="R21" s="673">
        <f t="shared" si="2"/>
        <v>-391</v>
      </c>
      <c r="S21" s="554">
        <f t="shared" si="3"/>
        <v>-2.7006492609476448E-2</v>
      </c>
      <c r="T21" s="556">
        <v>26019</v>
      </c>
      <c r="U21" s="673">
        <f t="shared" si="4"/>
        <v>-1380</v>
      </c>
      <c r="V21" s="554">
        <f t="shared" si="8"/>
        <v>-5.036680170809154E-2</v>
      </c>
      <c r="W21" s="555">
        <f t="shared" si="10"/>
        <v>14720</v>
      </c>
      <c r="X21" s="673">
        <f t="shared" si="9"/>
        <v>444</v>
      </c>
      <c r="Y21" s="554">
        <f t="shared" si="5"/>
        <v>3.1101148781171196E-2</v>
      </c>
      <c r="Z21" s="556">
        <v>40739</v>
      </c>
      <c r="AA21" s="673">
        <f t="shared" si="6"/>
        <v>-936</v>
      </c>
      <c r="AB21" s="557">
        <f t="shared" si="7"/>
        <v>-2.2459508098380324E-2</v>
      </c>
      <c r="AC21" s="607"/>
      <c r="AE21" s="603"/>
      <c r="AF21" s="604"/>
      <c r="AG21" s="603"/>
      <c r="AH21" s="604"/>
      <c r="AI21" s="603"/>
      <c r="AJ21" s="604"/>
      <c r="AK21" s="603"/>
      <c r="AL21" s="604"/>
      <c r="AM21" s="603"/>
      <c r="AN21" s="603"/>
      <c r="AO21" s="604"/>
      <c r="AP21" s="605"/>
    </row>
    <row r="22" spans="1:42" s="602" customFormat="1" ht="20.100000000000001" customHeight="1">
      <c r="A22" s="615"/>
      <c r="B22" s="616"/>
      <c r="C22" s="617" t="s">
        <v>69</v>
      </c>
      <c r="D22" s="617"/>
      <c r="E22" s="235">
        <v>20448</v>
      </c>
      <c r="F22" s="236">
        <v>4435</v>
      </c>
      <c r="G22" s="237">
        <v>5240</v>
      </c>
      <c r="H22" s="238">
        <v>9675</v>
      </c>
      <c r="I22" s="238">
        <v>6707</v>
      </c>
      <c r="J22" s="238">
        <v>16382</v>
      </c>
      <c r="K22" s="239">
        <v>8074</v>
      </c>
      <c r="L22" s="238">
        <v>14781</v>
      </c>
      <c r="M22" s="238">
        <v>24456</v>
      </c>
      <c r="N22" s="240">
        <v>5033</v>
      </c>
      <c r="O22" s="670">
        <f t="shared" si="0"/>
        <v>598</v>
      </c>
      <c r="P22" s="241">
        <f t="shared" si="1"/>
        <v>0.13483652762119505</v>
      </c>
      <c r="Q22" s="242">
        <v>9575</v>
      </c>
      <c r="R22" s="670">
        <f t="shared" si="2"/>
        <v>4335</v>
      </c>
      <c r="S22" s="241">
        <f t="shared" si="3"/>
        <v>0.82729007633587781</v>
      </c>
      <c r="T22" s="243">
        <v>14608</v>
      </c>
      <c r="U22" s="670">
        <f t="shared" si="4"/>
        <v>4933</v>
      </c>
      <c r="V22" s="241">
        <f t="shared" si="8"/>
        <v>0.50987080103359173</v>
      </c>
      <c r="W22" s="242">
        <f>IF(Z22=0,"-",Z22-T22)</f>
        <v>5358</v>
      </c>
      <c r="X22" s="670">
        <f t="shared" si="9"/>
        <v>-1349</v>
      </c>
      <c r="Y22" s="241">
        <f t="shared" si="5"/>
        <v>-0.20113314447592068</v>
      </c>
      <c r="Z22" s="243">
        <f>SUM(Z23:Z24)</f>
        <v>19966</v>
      </c>
      <c r="AA22" s="670">
        <f t="shared" si="6"/>
        <v>3584</v>
      </c>
      <c r="AB22" s="286">
        <f t="shared" si="7"/>
        <v>0.21877670614088635</v>
      </c>
      <c r="AC22" s="618"/>
      <c r="AE22" s="603"/>
      <c r="AF22" s="604"/>
      <c r="AG22" s="603"/>
      <c r="AH22" s="604"/>
      <c r="AI22" s="603"/>
      <c r="AJ22" s="604"/>
      <c r="AK22" s="603"/>
      <c r="AL22" s="604"/>
      <c r="AM22" s="603"/>
      <c r="AN22" s="603"/>
      <c r="AO22" s="604"/>
      <c r="AP22" s="605"/>
    </row>
    <row r="23" spans="1:42" s="602" customFormat="1" ht="20.100000000000001" customHeight="1">
      <c r="A23" s="615"/>
      <c r="B23" s="616"/>
      <c r="C23" s="619"/>
      <c r="D23" s="620" t="s">
        <v>43</v>
      </c>
      <c r="E23" s="244">
        <v>3925</v>
      </c>
      <c r="F23" s="257">
        <v>0</v>
      </c>
      <c r="G23" s="258" t="s">
        <v>26</v>
      </c>
      <c r="H23" s="259">
        <v>0</v>
      </c>
      <c r="I23" s="260" t="s">
        <v>26</v>
      </c>
      <c r="J23" s="259">
        <v>0</v>
      </c>
      <c r="K23" s="261" t="s">
        <v>26</v>
      </c>
      <c r="L23" s="260" t="s">
        <v>26</v>
      </c>
      <c r="M23" s="259">
        <v>0</v>
      </c>
      <c r="N23" s="250">
        <v>0</v>
      </c>
      <c r="O23" s="671">
        <f t="shared" si="0"/>
        <v>0</v>
      </c>
      <c r="P23" s="251" t="s">
        <v>26</v>
      </c>
      <c r="Q23" s="252" t="s">
        <v>26</v>
      </c>
      <c r="R23" s="671" t="s">
        <v>70</v>
      </c>
      <c r="S23" s="251" t="s">
        <v>26</v>
      </c>
      <c r="T23" s="253">
        <v>0</v>
      </c>
      <c r="U23" s="671">
        <f t="shared" si="4"/>
        <v>0</v>
      </c>
      <c r="V23" s="251" t="s">
        <v>26</v>
      </c>
      <c r="W23" s="252" t="str">
        <f>IF(Z23=0,"-",Z23-T23)</f>
        <v>-</v>
      </c>
      <c r="X23" s="671" t="s">
        <v>26</v>
      </c>
      <c r="Y23" s="251" t="s">
        <v>26</v>
      </c>
      <c r="Z23" s="253">
        <v>0</v>
      </c>
      <c r="AA23" s="671">
        <f t="shared" si="6"/>
        <v>0</v>
      </c>
      <c r="AB23" s="287" t="s">
        <v>26</v>
      </c>
      <c r="AC23" s="618"/>
      <c r="AE23" s="603"/>
      <c r="AF23" s="623"/>
      <c r="AG23" s="603"/>
      <c r="AH23" s="604"/>
      <c r="AI23" s="603"/>
      <c r="AJ23" s="604"/>
      <c r="AK23" s="603"/>
      <c r="AL23" s="604"/>
      <c r="AM23" s="603"/>
      <c r="AN23" s="603"/>
      <c r="AO23" s="604"/>
      <c r="AP23" s="605"/>
    </row>
    <row r="24" spans="1:42" s="602" customFormat="1" ht="20.100000000000001" customHeight="1" thickBot="1">
      <c r="A24" s="615"/>
      <c r="B24" s="624"/>
      <c r="C24" s="625"/>
      <c r="D24" s="612" t="s">
        <v>21</v>
      </c>
      <c r="E24" s="535">
        <v>16523</v>
      </c>
      <c r="F24" s="536">
        <v>4435</v>
      </c>
      <c r="G24" s="540">
        <v>5240</v>
      </c>
      <c r="H24" s="538">
        <v>9675</v>
      </c>
      <c r="I24" s="539">
        <v>6707</v>
      </c>
      <c r="J24" s="538">
        <v>16382</v>
      </c>
      <c r="K24" s="540">
        <v>8074</v>
      </c>
      <c r="L24" s="539">
        <v>14781</v>
      </c>
      <c r="M24" s="538">
        <v>24456</v>
      </c>
      <c r="N24" s="541">
        <v>5033</v>
      </c>
      <c r="O24" s="674">
        <f t="shared" si="0"/>
        <v>598</v>
      </c>
      <c r="P24" s="543">
        <f t="shared" ref="P24:P60" si="11">O24/F24</f>
        <v>0.13483652762119505</v>
      </c>
      <c r="Q24" s="544">
        <v>9575</v>
      </c>
      <c r="R24" s="674">
        <f t="shared" ref="R24:R60" si="12">Q24-G24</f>
        <v>4335</v>
      </c>
      <c r="S24" s="543">
        <f t="shared" ref="S24:S51" si="13">R24/G24</f>
        <v>0.82729007633587781</v>
      </c>
      <c r="T24" s="545">
        <v>14608</v>
      </c>
      <c r="U24" s="674">
        <f t="shared" si="4"/>
        <v>4933</v>
      </c>
      <c r="V24" s="543">
        <f t="shared" ref="V24:V60" si="14">U24/H24</f>
        <v>0.50987080103359173</v>
      </c>
      <c r="W24" s="544">
        <f t="shared" si="10"/>
        <v>5358</v>
      </c>
      <c r="X24" s="674">
        <f t="shared" ref="X24:X60" si="15">W24-I24</f>
        <v>-1349</v>
      </c>
      <c r="Y24" s="543">
        <f t="shared" ref="Y24:Y60" si="16">X24/I24</f>
        <v>-0.20113314447592068</v>
      </c>
      <c r="Z24" s="545">
        <v>19966</v>
      </c>
      <c r="AA24" s="674">
        <f t="shared" si="6"/>
        <v>3584</v>
      </c>
      <c r="AB24" s="546">
        <f t="shared" ref="AB24:AB60" si="17">AA24/J24</f>
        <v>0.21877670614088635</v>
      </c>
      <c r="AC24" s="618"/>
      <c r="AE24" s="603"/>
      <c r="AF24" s="604"/>
      <c r="AG24" s="603"/>
      <c r="AH24" s="604"/>
      <c r="AI24" s="603"/>
      <c r="AJ24" s="604"/>
      <c r="AK24" s="603"/>
      <c r="AL24" s="604"/>
      <c r="AM24" s="603"/>
      <c r="AN24" s="603"/>
      <c r="AO24" s="604"/>
      <c r="AP24" s="605"/>
    </row>
    <row r="25" spans="1:42" s="602" customFormat="1" ht="20.100000000000001" customHeight="1">
      <c r="A25" s="609"/>
      <c r="B25" s="613" t="s">
        <v>46</v>
      </c>
      <c r="C25" s="614"/>
      <c r="D25" s="614"/>
      <c r="E25" s="590">
        <v>1518808</v>
      </c>
      <c r="F25" s="591">
        <v>280890</v>
      </c>
      <c r="G25" s="592">
        <v>326925</v>
      </c>
      <c r="H25" s="593">
        <v>607815</v>
      </c>
      <c r="I25" s="593">
        <v>334812</v>
      </c>
      <c r="J25" s="593">
        <v>942627</v>
      </c>
      <c r="K25" s="594">
        <v>391953</v>
      </c>
      <c r="L25" s="593">
        <v>726765</v>
      </c>
      <c r="M25" s="593">
        <v>1334580</v>
      </c>
      <c r="N25" s="595">
        <v>287422</v>
      </c>
      <c r="O25" s="596">
        <f t="shared" si="0"/>
        <v>6532</v>
      </c>
      <c r="P25" s="597">
        <f t="shared" si="11"/>
        <v>2.325465484709317E-2</v>
      </c>
      <c r="Q25" s="598">
        <v>305034</v>
      </c>
      <c r="R25" s="669">
        <f t="shared" si="12"/>
        <v>-21891</v>
      </c>
      <c r="S25" s="597">
        <f t="shared" si="13"/>
        <v>-6.6960311998164712E-2</v>
      </c>
      <c r="T25" s="599">
        <v>592456</v>
      </c>
      <c r="U25" s="669">
        <f t="shared" si="4"/>
        <v>-15359</v>
      </c>
      <c r="V25" s="597">
        <f t="shared" si="14"/>
        <v>-2.5269201977575415E-2</v>
      </c>
      <c r="W25" s="598">
        <f t="shared" si="10"/>
        <v>299062</v>
      </c>
      <c r="X25" s="669">
        <f t="shared" si="15"/>
        <v>-35750</v>
      </c>
      <c r="Y25" s="597">
        <f t="shared" si="16"/>
        <v>-0.10677634015507211</v>
      </c>
      <c r="Z25" s="599">
        <f>SUM(Z26,Z38,Z39,Z45,Z49)</f>
        <v>891518</v>
      </c>
      <c r="AA25" s="669">
        <f t="shared" si="6"/>
        <v>-51109</v>
      </c>
      <c r="AB25" s="600">
        <f t="shared" si="17"/>
        <v>-5.4219749699509989E-2</v>
      </c>
      <c r="AC25" s="607"/>
      <c r="AE25" s="603"/>
      <c r="AF25" s="604"/>
      <c r="AG25" s="603"/>
      <c r="AH25" s="604"/>
      <c r="AI25" s="603"/>
      <c r="AJ25" s="604"/>
      <c r="AK25" s="603"/>
      <c r="AL25" s="604"/>
      <c r="AM25" s="603"/>
      <c r="AN25" s="603"/>
      <c r="AO25" s="604"/>
      <c r="AP25" s="605"/>
    </row>
    <row r="26" spans="1:42" s="602" customFormat="1" ht="20.100000000000001" customHeight="1">
      <c r="A26" s="626"/>
      <c r="B26" s="616"/>
      <c r="C26" s="614" t="s">
        <v>71</v>
      </c>
      <c r="D26" s="614"/>
      <c r="E26" s="590">
        <v>156018</v>
      </c>
      <c r="F26" s="591">
        <v>39056</v>
      </c>
      <c r="G26" s="592">
        <v>40275</v>
      </c>
      <c r="H26" s="593">
        <v>79331</v>
      </c>
      <c r="I26" s="593">
        <v>42013</v>
      </c>
      <c r="J26" s="593">
        <v>121344</v>
      </c>
      <c r="K26" s="594">
        <v>45776</v>
      </c>
      <c r="L26" s="593">
        <v>87789</v>
      </c>
      <c r="M26" s="593">
        <v>167120</v>
      </c>
      <c r="N26" s="595">
        <v>35951</v>
      </c>
      <c r="O26" s="669">
        <f t="shared" si="0"/>
        <v>-3105</v>
      </c>
      <c r="P26" s="597">
        <f t="shared" si="11"/>
        <v>-7.9501229004506346E-2</v>
      </c>
      <c r="Q26" s="598">
        <v>34506</v>
      </c>
      <c r="R26" s="669">
        <f t="shared" si="12"/>
        <v>-5769</v>
      </c>
      <c r="S26" s="597">
        <f t="shared" si="13"/>
        <v>-0.14324022346368714</v>
      </c>
      <c r="T26" s="599">
        <v>70457</v>
      </c>
      <c r="U26" s="669">
        <f t="shared" si="4"/>
        <v>-8874</v>
      </c>
      <c r="V26" s="597">
        <f t="shared" si="14"/>
        <v>-0.11186043286987432</v>
      </c>
      <c r="W26" s="598">
        <f>IF(Z26=0,"-",Z26-T26)</f>
        <v>35783</v>
      </c>
      <c r="X26" s="669">
        <f t="shared" si="15"/>
        <v>-6230</v>
      </c>
      <c r="Y26" s="597">
        <f t="shared" si="16"/>
        <v>-0.14828743484159665</v>
      </c>
      <c r="Z26" s="599">
        <f>SUM(Z27:Z37)</f>
        <v>106240</v>
      </c>
      <c r="AA26" s="669">
        <f t="shared" si="6"/>
        <v>-15104</v>
      </c>
      <c r="AB26" s="600">
        <f t="shared" si="17"/>
        <v>-0.12447257383966245</v>
      </c>
      <c r="AC26" s="627"/>
      <c r="AE26" s="603"/>
      <c r="AF26" s="604"/>
      <c r="AG26" s="603"/>
      <c r="AH26" s="604"/>
      <c r="AI26" s="603"/>
      <c r="AJ26" s="604"/>
      <c r="AK26" s="603"/>
      <c r="AL26" s="604"/>
      <c r="AM26" s="603"/>
      <c r="AN26" s="603"/>
      <c r="AO26" s="604"/>
      <c r="AP26" s="605"/>
    </row>
    <row r="27" spans="1:42" s="602" customFormat="1" ht="20.100000000000001" customHeight="1">
      <c r="A27" s="609"/>
      <c r="B27" s="616"/>
      <c r="C27" s="619"/>
      <c r="D27" s="620" t="s">
        <v>72</v>
      </c>
      <c r="E27" s="244">
        <v>25058</v>
      </c>
      <c r="F27" s="245">
        <v>5860</v>
      </c>
      <c r="G27" s="246">
        <v>5599</v>
      </c>
      <c r="H27" s="247">
        <v>11459</v>
      </c>
      <c r="I27" s="248">
        <v>5515</v>
      </c>
      <c r="J27" s="247">
        <v>16974</v>
      </c>
      <c r="K27" s="249">
        <v>6856</v>
      </c>
      <c r="L27" s="248">
        <v>12371</v>
      </c>
      <c r="M27" s="247">
        <v>23830</v>
      </c>
      <c r="N27" s="250">
        <v>5324</v>
      </c>
      <c r="O27" s="671">
        <f>N27-F27</f>
        <v>-536</v>
      </c>
      <c r="P27" s="251">
        <f>O27/F27</f>
        <v>-9.1467576791808877E-2</v>
      </c>
      <c r="Q27" s="252">
        <v>5160</v>
      </c>
      <c r="R27" s="671">
        <f t="shared" si="12"/>
        <v>-439</v>
      </c>
      <c r="S27" s="251">
        <f t="shared" si="13"/>
        <v>-7.8406858367565641E-2</v>
      </c>
      <c r="T27" s="253">
        <v>10484</v>
      </c>
      <c r="U27" s="671">
        <f t="shared" si="4"/>
        <v>-975</v>
      </c>
      <c r="V27" s="251">
        <f t="shared" si="14"/>
        <v>-8.5085958635133963E-2</v>
      </c>
      <c r="W27" s="252">
        <f>IF(Z27=0,"-",Z27-T27)</f>
        <v>4577</v>
      </c>
      <c r="X27" s="671">
        <f t="shared" si="15"/>
        <v>-938</v>
      </c>
      <c r="Y27" s="251">
        <f t="shared" si="16"/>
        <v>-0.17008159564823208</v>
      </c>
      <c r="Z27" s="253">
        <v>15061</v>
      </c>
      <c r="AA27" s="671">
        <f t="shared" si="6"/>
        <v>-1913</v>
      </c>
      <c r="AB27" s="287">
        <f t="shared" si="17"/>
        <v>-0.11270177919170496</v>
      </c>
      <c r="AC27" s="607"/>
      <c r="AE27" s="603"/>
      <c r="AF27" s="604"/>
      <c r="AG27" s="603"/>
      <c r="AH27" s="604"/>
      <c r="AI27" s="603"/>
      <c r="AJ27" s="604"/>
      <c r="AK27" s="603"/>
      <c r="AL27" s="604"/>
      <c r="AM27" s="603"/>
      <c r="AN27" s="603"/>
      <c r="AO27" s="604"/>
      <c r="AP27" s="605"/>
    </row>
    <row r="28" spans="1:42" s="602" customFormat="1" ht="20.100000000000001" customHeight="1">
      <c r="A28" s="609"/>
      <c r="B28" s="616"/>
      <c r="C28" s="619"/>
      <c r="D28" s="610" t="s">
        <v>73</v>
      </c>
      <c r="E28" s="227">
        <v>20226</v>
      </c>
      <c r="F28" s="228">
        <v>4159</v>
      </c>
      <c r="G28" s="229">
        <v>3734</v>
      </c>
      <c r="H28" s="532">
        <v>7893</v>
      </c>
      <c r="I28" s="533">
        <v>3456</v>
      </c>
      <c r="J28" s="532">
        <v>11349</v>
      </c>
      <c r="K28" s="230">
        <v>2875</v>
      </c>
      <c r="L28" s="533">
        <v>6331</v>
      </c>
      <c r="M28" s="532">
        <v>14224</v>
      </c>
      <c r="N28" s="231">
        <v>2612</v>
      </c>
      <c r="O28" s="672">
        <f t="shared" si="0"/>
        <v>-1547</v>
      </c>
      <c r="P28" s="232">
        <f t="shared" si="11"/>
        <v>-0.37196441452272183</v>
      </c>
      <c r="Q28" s="233">
        <v>1881</v>
      </c>
      <c r="R28" s="672">
        <f t="shared" si="12"/>
        <v>-1853</v>
      </c>
      <c r="S28" s="232">
        <f t="shared" si="13"/>
        <v>-0.49625066952329944</v>
      </c>
      <c r="T28" s="234">
        <v>4493</v>
      </c>
      <c r="U28" s="672">
        <f t="shared" si="4"/>
        <v>-3400</v>
      </c>
      <c r="V28" s="232">
        <f t="shared" si="14"/>
        <v>-0.43076143418218676</v>
      </c>
      <c r="W28" s="233">
        <f t="shared" ref="W28:W59" si="18">IF(Z28=0,"-",Z28-T28)</f>
        <v>2059</v>
      </c>
      <c r="X28" s="672">
        <f t="shared" si="15"/>
        <v>-1397</v>
      </c>
      <c r="Y28" s="232">
        <f t="shared" si="16"/>
        <v>-0.40422453703703703</v>
      </c>
      <c r="Z28" s="234">
        <v>6552</v>
      </c>
      <c r="AA28" s="672">
        <f t="shared" si="6"/>
        <v>-4797</v>
      </c>
      <c r="AB28" s="285">
        <f t="shared" si="17"/>
        <v>-0.42268041237113402</v>
      </c>
      <c r="AC28" s="607"/>
      <c r="AE28" s="603"/>
      <c r="AF28" s="604"/>
      <c r="AG28" s="603"/>
      <c r="AH28" s="604"/>
      <c r="AI28" s="603"/>
      <c r="AJ28" s="604"/>
      <c r="AK28" s="603"/>
      <c r="AL28" s="604"/>
      <c r="AM28" s="603"/>
      <c r="AN28" s="603"/>
      <c r="AO28" s="604"/>
      <c r="AP28" s="605"/>
    </row>
    <row r="29" spans="1:42" s="602" customFormat="1" ht="20.100000000000001" customHeight="1">
      <c r="A29" s="609"/>
      <c r="B29" s="616"/>
      <c r="C29" s="619"/>
      <c r="D29" s="610" t="s">
        <v>74</v>
      </c>
      <c r="E29" s="227">
        <v>21734</v>
      </c>
      <c r="F29" s="228">
        <v>6800</v>
      </c>
      <c r="G29" s="229">
        <v>6841</v>
      </c>
      <c r="H29" s="532">
        <v>13641</v>
      </c>
      <c r="I29" s="533">
        <v>7099</v>
      </c>
      <c r="J29" s="532">
        <v>20740</v>
      </c>
      <c r="K29" s="230">
        <v>7909</v>
      </c>
      <c r="L29" s="533">
        <v>15008</v>
      </c>
      <c r="M29" s="532">
        <v>28649</v>
      </c>
      <c r="N29" s="231">
        <v>6030</v>
      </c>
      <c r="O29" s="672">
        <f t="shared" si="0"/>
        <v>-770</v>
      </c>
      <c r="P29" s="232">
        <f t="shared" si="11"/>
        <v>-0.11323529411764706</v>
      </c>
      <c r="Q29" s="233">
        <v>6383</v>
      </c>
      <c r="R29" s="672">
        <f t="shared" si="12"/>
        <v>-458</v>
      </c>
      <c r="S29" s="232">
        <f t="shared" si="13"/>
        <v>-6.694927642157579E-2</v>
      </c>
      <c r="T29" s="234">
        <v>12413</v>
      </c>
      <c r="U29" s="672">
        <f>T29-H29</f>
        <v>-1228</v>
      </c>
      <c r="V29" s="232">
        <f t="shared" si="14"/>
        <v>-9.002272560662708E-2</v>
      </c>
      <c r="W29" s="233">
        <f t="shared" si="18"/>
        <v>6452</v>
      </c>
      <c r="X29" s="672">
        <f t="shared" si="15"/>
        <v>-647</v>
      </c>
      <c r="Y29" s="232">
        <f t="shared" si="16"/>
        <v>-9.1139597126355831E-2</v>
      </c>
      <c r="Z29" s="234">
        <v>18865</v>
      </c>
      <c r="AA29" s="672">
        <f t="shared" si="6"/>
        <v>-1875</v>
      </c>
      <c r="AB29" s="285">
        <f t="shared" si="17"/>
        <v>-9.0405014464802314E-2</v>
      </c>
      <c r="AC29" s="607"/>
      <c r="AE29" s="603"/>
      <c r="AF29" s="604"/>
      <c r="AG29" s="603"/>
      <c r="AH29" s="604"/>
      <c r="AI29" s="603"/>
      <c r="AJ29" s="604"/>
      <c r="AK29" s="603"/>
      <c r="AL29" s="604"/>
      <c r="AM29" s="603"/>
      <c r="AN29" s="603"/>
      <c r="AO29" s="604"/>
      <c r="AP29" s="605"/>
    </row>
    <row r="30" spans="1:42" s="602" customFormat="1" ht="20.100000000000001" customHeight="1">
      <c r="A30" s="609"/>
      <c r="B30" s="616"/>
      <c r="C30" s="619"/>
      <c r="D30" s="610" t="s">
        <v>75</v>
      </c>
      <c r="E30" s="227">
        <v>12876</v>
      </c>
      <c r="F30" s="228">
        <v>2534</v>
      </c>
      <c r="G30" s="229">
        <v>2418</v>
      </c>
      <c r="H30" s="532">
        <v>4952</v>
      </c>
      <c r="I30" s="533">
        <v>2547</v>
      </c>
      <c r="J30" s="532">
        <v>7499</v>
      </c>
      <c r="K30" s="230">
        <v>2301</v>
      </c>
      <c r="L30" s="533">
        <v>4848</v>
      </c>
      <c r="M30" s="532">
        <v>9800</v>
      </c>
      <c r="N30" s="231">
        <v>2300</v>
      </c>
      <c r="O30" s="672">
        <f t="shared" si="0"/>
        <v>-234</v>
      </c>
      <c r="P30" s="232">
        <f t="shared" si="11"/>
        <v>-9.2344119968429367E-2</v>
      </c>
      <c r="Q30" s="233">
        <v>1696</v>
      </c>
      <c r="R30" s="672">
        <f t="shared" si="12"/>
        <v>-722</v>
      </c>
      <c r="S30" s="232">
        <f t="shared" si="13"/>
        <v>-0.29859387923904052</v>
      </c>
      <c r="T30" s="234">
        <v>3996</v>
      </c>
      <c r="U30" s="672">
        <f t="shared" si="4"/>
        <v>-956</v>
      </c>
      <c r="V30" s="232">
        <f t="shared" si="14"/>
        <v>-0.19305331179321486</v>
      </c>
      <c r="W30" s="233">
        <f t="shared" si="18"/>
        <v>1484</v>
      </c>
      <c r="X30" s="672">
        <f t="shared" si="15"/>
        <v>-1063</v>
      </c>
      <c r="Y30" s="232">
        <f t="shared" si="16"/>
        <v>-0.41735374950922655</v>
      </c>
      <c r="Z30" s="234">
        <v>5480</v>
      </c>
      <c r="AA30" s="672">
        <f>Z30-J30</f>
        <v>-2019</v>
      </c>
      <c r="AB30" s="285">
        <f t="shared" si="17"/>
        <v>-0.2692358981197493</v>
      </c>
      <c r="AC30" s="607"/>
      <c r="AE30" s="603"/>
      <c r="AF30" s="604"/>
      <c r="AG30" s="603"/>
      <c r="AH30" s="604"/>
      <c r="AI30" s="603"/>
      <c r="AJ30" s="604"/>
      <c r="AK30" s="603"/>
      <c r="AL30" s="604"/>
      <c r="AM30" s="603"/>
      <c r="AN30" s="603"/>
      <c r="AO30" s="604"/>
      <c r="AP30" s="605"/>
    </row>
    <row r="31" spans="1:42" s="602" customFormat="1" ht="20.100000000000001" customHeight="1">
      <c r="A31" s="609"/>
      <c r="B31" s="616"/>
      <c r="C31" s="619"/>
      <c r="D31" s="610" t="s">
        <v>76</v>
      </c>
      <c r="E31" s="227">
        <v>2912</v>
      </c>
      <c r="F31" s="228">
        <v>518</v>
      </c>
      <c r="G31" s="229">
        <v>470</v>
      </c>
      <c r="H31" s="532">
        <v>988</v>
      </c>
      <c r="I31" s="533">
        <v>310</v>
      </c>
      <c r="J31" s="532">
        <v>1298</v>
      </c>
      <c r="K31" s="230">
        <v>416</v>
      </c>
      <c r="L31" s="533">
        <v>726</v>
      </c>
      <c r="M31" s="532">
        <v>1714</v>
      </c>
      <c r="N31" s="231">
        <v>173</v>
      </c>
      <c r="O31" s="672">
        <f t="shared" si="0"/>
        <v>-345</v>
      </c>
      <c r="P31" s="232">
        <f t="shared" si="11"/>
        <v>-0.66602316602316602</v>
      </c>
      <c r="Q31" s="233">
        <v>330</v>
      </c>
      <c r="R31" s="672">
        <f t="shared" si="12"/>
        <v>-140</v>
      </c>
      <c r="S31" s="232">
        <f t="shared" si="13"/>
        <v>-0.2978723404255319</v>
      </c>
      <c r="T31" s="234">
        <v>503</v>
      </c>
      <c r="U31" s="672">
        <f t="shared" si="4"/>
        <v>-485</v>
      </c>
      <c r="V31" s="232">
        <f t="shared" si="14"/>
        <v>-0.49089068825910931</v>
      </c>
      <c r="W31" s="233">
        <f t="shared" si="18"/>
        <v>508</v>
      </c>
      <c r="X31" s="672">
        <f t="shared" si="15"/>
        <v>198</v>
      </c>
      <c r="Y31" s="232">
        <f t="shared" si="16"/>
        <v>0.6387096774193548</v>
      </c>
      <c r="Z31" s="234">
        <v>1011</v>
      </c>
      <c r="AA31" s="672">
        <f t="shared" si="6"/>
        <v>-287</v>
      </c>
      <c r="AB31" s="285">
        <f t="shared" si="17"/>
        <v>-0.22110939907550076</v>
      </c>
      <c r="AC31" s="607"/>
      <c r="AE31" s="603"/>
      <c r="AF31" s="604"/>
      <c r="AG31" s="603"/>
      <c r="AH31" s="604"/>
      <c r="AI31" s="603"/>
      <c r="AJ31" s="604"/>
      <c r="AK31" s="603"/>
      <c r="AL31" s="604"/>
      <c r="AM31" s="603"/>
      <c r="AN31" s="603"/>
      <c r="AO31" s="604"/>
      <c r="AP31" s="605"/>
    </row>
    <row r="32" spans="1:42" s="602" customFormat="1" ht="20.100000000000001" customHeight="1">
      <c r="A32" s="609"/>
      <c r="B32" s="616"/>
      <c r="C32" s="619"/>
      <c r="D32" s="610" t="s">
        <v>77</v>
      </c>
      <c r="E32" s="227">
        <v>26241</v>
      </c>
      <c r="F32" s="228">
        <v>8691</v>
      </c>
      <c r="G32" s="229">
        <v>11709</v>
      </c>
      <c r="H32" s="532">
        <v>20400</v>
      </c>
      <c r="I32" s="533">
        <v>11479</v>
      </c>
      <c r="J32" s="532">
        <v>31879</v>
      </c>
      <c r="K32" s="230">
        <v>14422</v>
      </c>
      <c r="L32" s="533">
        <v>25901</v>
      </c>
      <c r="M32" s="532">
        <v>46301</v>
      </c>
      <c r="N32" s="231">
        <v>10701</v>
      </c>
      <c r="O32" s="672">
        <f t="shared" si="0"/>
        <v>2010</v>
      </c>
      <c r="P32" s="232">
        <f t="shared" si="11"/>
        <v>0.23127373144632379</v>
      </c>
      <c r="Q32" s="233">
        <v>9435</v>
      </c>
      <c r="R32" s="672">
        <f t="shared" si="12"/>
        <v>-2274</v>
      </c>
      <c r="S32" s="232">
        <f t="shared" si="13"/>
        <v>-0.19420958237253394</v>
      </c>
      <c r="T32" s="234">
        <v>20136</v>
      </c>
      <c r="U32" s="672">
        <f t="shared" si="4"/>
        <v>-264</v>
      </c>
      <c r="V32" s="232">
        <f t="shared" si="14"/>
        <v>-1.2941176470588235E-2</v>
      </c>
      <c r="W32" s="233">
        <f t="shared" si="18"/>
        <v>10341</v>
      </c>
      <c r="X32" s="672">
        <f t="shared" si="15"/>
        <v>-1138</v>
      </c>
      <c r="Y32" s="232">
        <f t="shared" si="16"/>
        <v>-9.9137555536196534E-2</v>
      </c>
      <c r="Z32" s="234">
        <v>30477</v>
      </c>
      <c r="AA32" s="672">
        <f t="shared" si="6"/>
        <v>-1402</v>
      </c>
      <c r="AB32" s="285">
        <f t="shared" si="17"/>
        <v>-4.3978794817905204E-2</v>
      </c>
      <c r="AC32" s="607"/>
      <c r="AE32" s="603"/>
      <c r="AF32" s="604"/>
      <c r="AG32" s="603"/>
      <c r="AH32" s="604"/>
      <c r="AI32" s="603"/>
      <c r="AJ32" s="604"/>
      <c r="AK32" s="603"/>
      <c r="AL32" s="604"/>
      <c r="AM32" s="603"/>
      <c r="AN32" s="603"/>
      <c r="AO32" s="604"/>
      <c r="AP32" s="605"/>
    </row>
    <row r="33" spans="1:42" s="602" customFormat="1" ht="20.100000000000001" customHeight="1">
      <c r="A33" s="609"/>
      <c r="B33" s="616"/>
      <c r="C33" s="619"/>
      <c r="D33" s="610" t="s">
        <v>78</v>
      </c>
      <c r="E33" s="227">
        <v>3982</v>
      </c>
      <c r="F33" s="228">
        <v>1274</v>
      </c>
      <c r="G33" s="229">
        <v>829</v>
      </c>
      <c r="H33" s="532">
        <v>2103</v>
      </c>
      <c r="I33" s="533">
        <v>880</v>
      </c>
      <c r="J33" s="532">
        <v>2983</v>
      </c>
      <c r="K33" s="230">
        <v>1549</v>
      </c>
      <c r="L33" s="533">
        <v>2429</v>
      </c>
      <c r="M33" s="532">
        <v>4532</v>
      </c>
      <c r="N33" s="231">
        <v>890</v>
      </c>
      <c r="O33" s="672">
        <f t="shared" si="0"/>
        <v>-384</v>
      </c>
      <c r="P33" s="232">
        <f t="shared" si="11"/>
        <v>-0.30141287284144425</v>
      </c>
      <c r="Q33" s="233">
        <v>1106</v>
      </c>
      <c r="R33" s="672">
        <f t="shared" si="12"/>
        <v>277</v>
      </c>
      <c r="S33" s="232">
        <f t="shared" si="13"/>
        <v>0.33413751507840772</v>
      </c>
      <c r="T33" s="234">
        <v>1996</v>
      </c>
      <c r="U33" s="672">
        <f t="shared" si="4"/>
        <v>-107</v>
      </c>
      <c r="V33" s="232">
        <f t="shared" si="14"/>
        <v>-5.0879695672848314E-2</v>
      </c>
      <c r="W33" s="233">
        <f t="shared" si="18"/>
        <v>801</v>
      </c>
      <c r="X33" s="672">
        <f t="shared" si="15"/>
        <v>-79</v>
      </c>
      <c r="Y33" s="232">
        <f t="shared" si="16"/>
        <v>-8.9772727272727268E-2</v>
      </c>
      <c r="Z33" s="234">
        <v>2797</v>
      </c>
      <c r="AA33" s="672">
        <f t="shared" si="6"/>
        <v>-186</v>
      </c>
      <c r="AB33" s="285">
        <f t="shared" si="17"/>
        <v>-6.2353335568219911E-2</v>
      </c>
      <c r="AC33" s="607"/>
      <c r="AE33" s="603"/>
      <c r="AF33" s="604"/>
      <c r="AG33" s="603"/>
      <c r="AH33" s="604"/>
      <c r="AI33" s="603"/>
      <c r="AJ33" s="604"/>
      <c r="AK33" s="603"/>
      <c r="AL33" s="604"/>
      <c r="AM33" s="603"/>
      <c r="AN33" s="603"/>
      <c r="AO33" s="604"/>
      <c r="AP33" s="605"/>
    </row>
    <row r="34" spans="1:42" s="602" customFormat="1" ht="20.100000000000001" customHeight="1">
      <c r="A34" s="609"/>
      <c r="B34" s="616"/>
      <c r="C34" s="619"/>
      <c r="D34" s="610" t="s">
        <v>79</v>
      </c>
      <c r="E34" s="227">
        <v>1577</v>
      </c>
      <c r="F34" s="228">
        <v>293</v>
      </c>
      <c r="G34" s="229">
        <v>463</v>
      </c>
      <c r="H34" s="532">
        <v>756</v>
      </c>
      <c r="I34" s="558">
        <v>482</v>
      </c>
      <c r="J34" s="532">
        <v>1238</v>
      </c>
      <c r="K34" s="230">
        <v>538</v>
      </c>
      <c r="L34" s="533">
        <v>1020</v>
      </c>
      <c r="M34" s="532">
        <v>1776</v>
      </c>
      <c r="N34" s="231">
        <v>514</v>
      </c>
      <c r="O34" s="672">
        <f t="shared" si="0"/>
        <v>221</v>
      </c>
      <c r="P34" s="232">
        <f t="shared" si="11"/>
        <v>0.75426621160409557</v>
      </c>
      <c r="Q34" s="233">
        <v>682</v>
      </c>
      <c r="R34" s="672">
        <f t="shared" si="12"/>
        <v>219</v>
      </c>
      <c r="S34" s="232">
        <f t="shared" si="13"/>
        <v>0.47300215982721383</v>
      </c>
      <c r="T34" s="234">
        <v>1196</v>
      </c>
      <c r="U34" s="672">
        <f t="shared" si="4"/>
        <v>440</v>
      </c>
      <c r="V34" s="232">
        <f t="shared" si="14"/>
        <v>0.58201058201058198</v>
      </c>
      <c r="W34" s="233">
        <f t="shared" si="18"/>
        <v>369</v>
      </c>
      <c r="X34" s="672">
        <f t="shared" si="15"/>
        <v>-113</v>
      </c>
      <c r="Y34" s="232">
        <f t="shared" si="16"/>
        <v>-0.23443983402489627</v>
      </c>
      <c r="Z34" s="234">
        <v>1565</v>
      </c>
      <c r="AA34" s="672">
        <f t="shared" si="6"/>
        <v>327</v>
      </c>
      <c r="AB34" s="285">
        <f t="shared" si="17"/>
        <v>0.26413570274636511</v>
      </c>
      <c r="AC34" s="607"/>
      <c r="AE34" s="603"/>
      <c r="AF34" s="604"/>
      <c r="AG34" s="603"/>
      <c r="AH34" s="604"/>
      <c r="AI34" s="603"/>
      <c r="AJ34" s="604"/>
      <c r="AK34" s="603"/>
      <c r="AL34" s="604"/>
      <c r="AM34" s="603"/>
      <c r="AN34" s="603"/>
      <c r="AO34" s="604"/>
      <c r="AP34" s="605"/>
    </row>
    <row r="35" spans="1:42" s="602" customFormat="1" ht="20.100000000000001" customHeight="1">
      <c r="A35" s="609"/>
      <c r="B35" s="616"/>
      <c r="C35" s="619"/>
      <c r="D35" s="610" t="s">
        <v>80</v>
      </c>
      <c r="E35" s="227">
        <v>1272</v>
      </c>
      <c r="F35" s="228">
        <v>328</v>
      </c>
      <c r="G35" s="229">
        <v>337</v>
      </c>
      <c r="H35" s="532">
        <v>665</v>
      </c>
      <c r="I35" s="558">
        <v>282</v>
      </c>
      <c r="J35" s="532">
        <v>947</v>
      </c>
      <c r="K35" s="230">
        <v>211</v>
      </c>
      <c r="L35" s="533">
        <v>493</v>
      </c>
      <c r="M35" s="532">
        <v>1158</v>
      </c>
      <c r="N35" s="231">
        <v>106</v>
      </c>
      <c r="O35" s="672">
        <f t="shared" si="0"/>
        <v>-222</v>
      </c>
      <c r="P35" s="232">
        <f t="shared" si="11"/>
        <v>-0.67682926829268297</v>
      </c>
      <c r="Q35" s="233">
        <v>248</v>
      </c>
      <c r="R35" s="672">
        <f t="shared" si="12"/>
        <v>-89</v>
      </c>
      <c r="S35" s="232">
        <f t="shared" si="13"/>
        <v>-0.26409495548961426</v>
      </c>
      <c r="T35" s="234">
        <v>354</v>
      </c>
      <c r="U35" s="672">
        <f t="shared" si="4"/>
        <v>-311</v>
      </c>
      <c r="V35" s="232">
        <f t="shared" si="14"/>
        <v>-0.46766917293233085</v>
      </c>
      <c r="W35" s="233">
        <f t="shared" si="18"/>
        <v>356</v>
      </c>
      <c r="X35" s="672">
        <f t="shared" si="15"/>
        <v>74</v>
      </c>
      <c r="Y35" s="232">
        <f t="shared" si="16"/>
        <v>0.26241134751773049</v>
      </c>
      <c r="Z35" s="234">
        <v>710</v>
      </c>
      <c r="AA35" s="671">
        <f t="shared" si="6"/>
        <v>-237</v>
      </c>
      <c r="AB35" s="285">
        <f t="shared" si="17"/>
        <v>-0.2502639915522703</v>
      </c>
      <c r="AC35" s="607"/>
      <c r="AE35" s="603"/>
      <c r="AF35" s="604"/>
      <c r="AG35" s="603"/>
      <c r="AH35" s="604"/>
      <c r="AI35" s="603"/>
      <c r="AJ35" s="604"/>
      <c r="AK35" s="603"/>
      <c r="AL35" s="604"/>
      <c r="AM35" s="603"/>
      <c r="AN35" s="603"/>
      <c r="AO35" s="604"/>
      <c r="AP35" s="605"/>
    </row>
    <row r="36" spans="1:42" s="602" customFormat="1" ht="20.100000000000001" customHeight="1">
      <c r="A36" s="609"/>
      <c r="B36" s="616"/>
      <c r="C36" s="619"/>
      <c r="D36" s="610" t="s">
        <v>81</v>
      </c>
      <c r="E36" s="227">
        <v>33471</v>
      </c>
      <c r="F36" s="228">
        <v>7345</v>
      </c>
      <c r="G36" s="229">
        <v>6541</v>
      </c>
      <c r="H36" s="532">
        <v>13886</v>
      </c>
      <c r="I36" s="558">
        <v>8252</v>
      </c>
      <c r="J36" s="532">
        <v>22138</v>
      </c>
      <c r="K36" s="230">
        <v>7705</v>
      </c>
      <c r="L36" s="533">
        <v>15957</v>
      </c>
      <c r="M36" s="532">
        <v>29843</v>
      </c>
      <c r="N36" s="231">
        <v>6473</v>
      </c>
      <c r="O36" s="672">
        <f t="shared" si="0"/>
        <v>-872</v>
      </c>
      <c r="P36" s="232">
        <f t="shared" si="11"/>
        <v>-0.11872021783526208</v>
      </c>
      <c r="Q36" s="233">
        <v>6513</v>
      </c>
      <c r="R36" s="672">
        <f t="shared" si="12"/>
        <v>-28</v>
      </c>
      <c r="S36" s="232">
        <f t="shared" si="13"/>
        <v>-4.2806910258370284E-3</v>
      </c>
      <c r="T36" s="234">
        <v>12986</v>
      </c>
      <c r="U36" s="672">
        <f t="shared" si="4"/>
        <v>-900</v>
      </c>
      <c r="V36" s="232">
        <f t="shared" si="14"/>
        <v>-6.4813481204090445E-2</v>
      </c>
      <c r="W36" s="233">
        <f t="shared" si="18"/>
        <v>7841</v>
      </c>
      <c r="X36" s="672">
        <f t="shared" si="15"/>
        <v>-411</v>
      </c>
      <c r="Y36" s="232">
        <f t="shared" si="16"/>
        <v>-4.9806107610276297E-2</v>
      </c>
      <c r="Z36" s="234">
        <v>20827</v>
      </c>
      <c r="AA36" s="672">
        <f t="shared" si="6"/>
        <v>-1311</v>
      </c>
      <c r="AB36" s="285">
        <f t="shared" si="17"/>
        <v>-5.9219441683982292E-2</v>
      </c>
      <c r="AC36" s="607"/>
      <c r="AE36" s="603"/>
      <c r="AF36" s="604"/>
      <c r="AG36" s="603"/>
      <c r="AH36" s="604"/>
      <c r="AI36" s="603"/>
      <c r="AJ36" s="604"/>
      <c r="AK36" s="603"/>
      <c r="AL36" s="604"/>
      <c r="AM36" s="603"/>
      <c r="AN36" s="603"/>
      <c r="AO36" s="604"/>
      <c r="AP36" s="605"/>
    </row>
    <row r="37" spans="1:42" s="602" customFormat="1" ht="20.100000000000001" customHeight="1">
      <c r="A37" s="609"/>
      <c r="B37" s="616"/>
      <c r="C37" s="628"/>
      <c r="D37" s="629" t="s">
        <v>21</v>
      </c>
      <c r="E37" s="559">
        <v>6669</v>
      </c>
      <c r="F37" s="560">
        <v>1254</v>
      </c>
      <c r="G37" s="561">
        <v>1334</v>
      </c>
      <c r="H37" s="254">
        <v>2588</v>
      </c>
      <c r="I37" s="262">
        <v>1711</v>
      </c>
      <c r="J37" s="254">
        <v>4299</v>
      </c>
      <c r="K37" s="562">
        <v>994</v>
      </c>
      <c r="L37" s="255">
        <v>2705</v>
      </c>
      <c r="M37" s="254">
        <v>5293</v>
      </c>
      <c r="N37" s="563">
        <v>828</v>
      </c>
      <c r="O37" s="675">
        <f t="shared" si="0"/>
        <v>-426</v>
      </c>
      <c r="P37" s="232">
        <f t="shared" si="11"/>
        <v>-0.33971291866028708</v>
      </c>
      <c r="Q37" s="564">
        <v>1072</v>
      </c>
      <c r="R37" s="675">
        <f t="shared" si="12"/>
        <v>-262</v>
      </c>
      <c r="S37" s="256">
        <f t="shared" si="13"/>
        <v>-0.19640179910044978</v>
      </c>
      <c r="T37" s="565">
        <v>1900</v>
      </c>
      <c r="U37" s="675">
        <f>T37-H37</f>
        <v>-688</v>
      </c>
      <c r="V37" s="256">
        <f t="shared" si="14"/>
        <v>-0.26584234930448225</v>
      </c>
      <c r="W37" s="564">
        <f t="shared" si="18"/>
        <v>995</v>
      </c>
      <c r="X37" s="675">
        <f t="shared" si="15"/>
        <v>-716</v>
      </c>
      <c r="Y37" s="256">
        <f t="shared" si="16"/>
        <v>-0.41846873173582699</v>
      </c>
      <c r="Z37" s="565">
        <v>2895</v>
      </c>
      <c r="AA37" s="675">
        <f t="shared" si="6"/>
        <v>-1404</v>
      </c>
      <c r="AB37" s="288">
        <f t="shared" si="17"/>
        <v>-0.32658757850662945</v>
      </c>
      <c r="AC37" s="607"/>
      <c r="AE37" s="603"/>
      <c r="AF37" s="604"/>
      <c r="AG37" s="603"/>
      <c r="AH37" s="604"/>
      <c r="AI37" s="603"/>
      <c r="AJ37" s="604"/>
      <c r="AK37" s="603"/>
      <c r="AL37" s="604"/>
      <c r="AM37" s="603"/>
      <c r="AN37" s="603"/>
      <c r="AO37" s="604"/>
      <c r="AP37" s="605"/>
    </row>
    <row r="38" spans="1:42" s="602" customFormat="1" ht="20.100000000000001" customHeight="1">
      <c r="A38" s="606"/>
      <c r="B38" s="616"/>
      <c r="C38" s="614" t="s">
        <v>45</v>
      </c>
      <c r="D38" s="614"/>
      <c r="E38" s="630">
        <v>1045197</v>
      </c>
      <c r="F38" s="631">
        <v>161961</v>
      </c>
      <c r="G38" s="592">
        <v>196548</v>
      </c>
      <c r="H38" s="632">
        <v>358509</v>
      </c>
      <c r="I38" s="633">
        <v>188235</v>
      </c>
      <c r="J38" s="632">
        <v>546744</v>
      </c>
      <c r="K38" s="594">
        <v>247024</v>
      </c>
      <c r="L38" s="593">
        <v>435259</v>
      </c>
      <c r="M38" s="632">
        <v>793768</v>
      </c>
      <c r="N38" s="634">
        <v>167291</v>
      </c>
      <c r="O38" s="669">
        <f t="shared" si="0"/>
        <v>5330</v>
      </c>
      <c r="P38" s="597">
        <f t="shared" si="11"/>
        <v>3.2909157142768937E-2</v>
      </c>
      <c r="Q38" s="598">
        <v>172006</v>
      </c>
      <c r="R38" s="669">
        <f t="shared" si="12"/>
        <v>-24542</v>
      </c>
      <c r="S38" s="597">
        <f t="shared" si="13"/>
        <v>-0.12486517288397746</v>
      </c>
      <c r="T38" s="635">
        <v>339297</v>
      </c>
      <c r="U38" s="669">
        <f>T38-H38</f>
        <v>-19212</v>
      </c>
      <c r="V38" s="597">
        <f t="shared" si="14"/>
        <v>-5.3588612838171429E-2</v>
      </c>
      <c r="W38" s="598">
        <f>IF(Z38=0,"-",Z38-T38)</f>
        <v>157701</v>
      </c>
      <c r="X38" s="669">
        <f t="shared" si="15"/>
        <v>-30534</v>
      </c>
      <c r="Y38" s="597">
        <f t="shared" si="16"/>
        <v>-0.16221212845645072</v>
      </c>
      <c r="Z38" s="635">
        <v>496998</v>
      </c>
      <c r="AA38" s="669">
        <f t="shared" si="6"/>
        <v>-49746</v>
      </c>
      <c r="AB38" s="600">
        <f t="shared" si="17"/>
        <v>-9.0985909310390231E-2</v>
      </c>
      <c r="AC38" s="601"/>
      <c r="AD38" s="636"/>
      <c r="AE38" s="603"/>
      <c r="AF38" s="604"/>
      <c r="AG38" s="603"/>
      <c r="AH38" s="604"/>
      <c r="AI38" s="603"/>
      <c r="AJ38" s="604"/>
      <c r="AK38" s="603"/>
      <c r="AL38" s="604"/>
      <c r="AM38" s="603"/>
      <c r="AN38" s="603"/>
      <c r="AO38" s="604"/>
      <c r="AP38" s="605"/>
    </row>
    <row r="39" spans="1:42" s="602" customFormat="1" ht="20.100000000000001" customHeight="1">
      <c r="A39" s="626"/>
      <c r="B39" s="616"/>
      <c r="C39" s="614" t="s">
        <v>82</v>
      </c>
      <c r="D39" s="637"/>
      <c r="E39" s="638">
        <v>119693</v>
      </c>
      <c r="F39" s="639">
        <v>30475</v>
      </c>
      <c r="G39" s="640">
        <v>34434</v>
      </c>
      <c r="H39" s="641">
        <v>64909</v>
      </c>
      <c r="I39" s="642">
        <v>44464</v>
      </c>
      <c r="J39" s="641">
        <v>109373</v>
      </c>
      <c r="K39" s="643">
        <v>42364</v>
      </c>
      <c r="L39" s="641">
        <v>86828</v>
      </c>
      <c r="M39" s="641">
        <v>151737</v>
      </c>
      <c r="N39" s="644">
        <v>30284</v>
      </c>
      <c r="O39" s="676">
        <f t="shared" si="0"/>
        <v>-191</v>
      </c>
      <c r="P39" s="645">
        <f t="shared" si="11"/>
        <v>-6.2674323215750616E-3</v>
      </c>
      <c r="Q39" s="646">
        <v>40019</v>
      </c>
      <c r="R39" s="676">
        <f t="shared" si="12"/>
        <v>5585</v>
      </c>
      <c r="S39" s="645">
        <f t="shared" si="13"/>
        <v>0.16219434280072023</v>
      </c>
      <c r="T39" s="647">
        <v>70303</v>
      </c>
      <c r="U39" s="676">
        <f t="shared" si="4"/>
        <v>5394</v>
      </c>
      <c r="V39" s="648">
        <f t="shared" si="14"/>
        <v>8.3100956724029021E-2</v>
      </c>
      <c r="W39" s="646">
        <f t="shared" si="18"/>
        <v>49257</v>
      </c>
      <c r="X39" s="676">
        <f t="shared" si="15"/>
        <v>4793</v>
      </c>
      <c r="Y39" s="645">
        <f t="shared" si="16"/>
        <v>0.10779507016912558</v>
      </c>
      <c r="Z39" s="647">
        <f>SUM(Z40:Z44)</f>
        <v>119560</v>
      </c>
      <c r="AA39" s="676">
        <f t="shared" si="6"/>
        <v>10187</v>
      </c>
      <c r="AB39" s="649">
        <f t="shared" si="17"/>
        <v>9.3139988845510321E-2</v>
      </c>
      <c r="AC39" s="627"/>
      <c r="AE39" s="603"/>
      <c r="AF39" s="604"/>
      <c r="AG39" s="603"/>
      <c r="AH39" s="604"/>
      <c r="AI39" s="603"/>
      <c r="AJ39" s="604"/>
      <c r="AK39" s="603"/>
      <c r="AL39" s="604"/>
      <c r="AM39" s="603"/>
      <c r="AN39" s="603"/>
      <c r="AO39" s="604"/>
      <c r="AP39" s="605"/>
    </row>
    <row r="40" spans="1:42" s="602" customFormat="1" ht="20.100000000000001" customHeight="1">
      <c r="A40" s="609"/>
      <c r="B40" s="616"/>
      <c r="C40" s="619"/>
      <c r="D40" s="620" t="s">
        <v>83</v>
      </c>
      <c r="E40" s="244">
        <v>41206</v>
      </c>
      <c r="F40" s="245">
        <v>10085</v>
      </c>
      <c r="G40" s="246">
        <v>13317</v>
      </c>
      <c r="H40" s="247">
        <v>23402</v>
      </c>
      <c r="I40" s="263">
        <v>14789</v>
      </c>
      <c r="J40" s="247">
        <v>38191</v>
      </c>
      <c r="K40" s="249">
        <v>14457</v>
      </c>
      <c r="L40" s="248">
        <v>29246</v>
      </c>
      <c r="M40" s="247">
        <v>52648</v>
      </c>
      <c r="N40" s="250">
        <v>8003</v>
      </c>
      <c r="O40" s="671">
        <f t="shared" si="0"/>
        <v>-2082</v>
      </c>
      <c r="P40" s="251">
        <f t="shared" si="11"/>
        <v>-0.20644521566683194</v>
      </c>
      <c r="Q40" s="252">
        <v>12289</v>
      </c>
      <c r="R40" s="671">
        <f t="shared" si="12"/>
        <v>-1028</v>
      </c>
      <c r="S40" s="251">
        <f t="shared" si="13"/>
        <v>-7.7194563340091615E-2</v>
      </c>
      <c r="T40" s="253">
        <v>20292</v>
      </c>
      <c r="U40" s="671">
        <f t="shared" si="4"/>
        <v>-3110</v>
      </c>
      <c r="V40" s="251">
        <f t="shared" si="14"/>
        <v>-0.13289462439107769</v>
      </c>
      <c r="W40" s="252">
        <f t="shared" si="18"/>
        <v>13397</v>
      </c>
      <c r="X40" s="671">
        <f t="shared" si="15"/>
        <v>-1392</v>
      </c>
      <c r="Y40" s="251">
        <f t="shared" si="16"/>
        <v>-9.412401108932314E-2</v>
      </c>
      <c r="Z40" s="253">
        <v>33689</v>
      </c>
      <c r="AA40" s="671">
        <f t="shared" si="6"/>
        <v>-4502</v>
      </c>
      <c r="AB40" s="287">
        <f t="shared" si="17"/>
        <v>-0.11788117619334398</v>
      </c>
      <c r="AC40" s="607"/>
      <c r="AE40" s="603"/>
      <c r="AF40" s="604"/>
      <c r="AG40" s="603"/>
      <c r="AH40" s="604"/>
      <c r="AI40" s="603"/>
      <c r="AJ40" s="604"/>
      <c r="AK40" s="603"/>
      <c r="AL40" s="604"/>
      <c r="AM40" s="603"/>
      <c r="AN40" s="603"/>
      <c r="AO40" s="604"/>
      <c r="AP40" s="605"/>
    </row>
    <row r="41" spans="1:42" s="602" customFormat="1" ht="20.100000000000001" customHeight="1">
      <c r="A41" s="609"/>
      <c r="B41" s="616"/>
      <c r="C41" s="619"/>
      <c r="D41" s="610" t="s">
        <v>84</v>
      </c>
      <c r="E41" s="227">
        <v>63001</v>
      </c>
      <c r="F41" s="228">
        <v>14328</v>
      </c>
      <c r="G41" s="229">
        <v>15767</v>
      </c>
      <c r="H41" s="532">
        <v>30095</v>
      </c>
      <c r="I41" s="558">
        <v>17412</v>
      </c>
      <c r="J41" s="532">
        <v>47507</v>
      </c>
      <c r="K41" s="230">
        <v>19286</v>
      </c>
      <c r="L41" s="533">
        <v>36698</v>
      </c>
      <c r="M41" s="532">
        <v>66793</v>
      </c>
      <c r="N41" s="231">
        <v>15311</v>
      </c>
      <c r="O41" s="672">
        <f t="shared" si="0"/>
        <v>983</v>
      </c>
      <c r="P41" s="232">
        <f t="shared" si="11"/>
        <v>6.8606923506420989E-2</v>
      </c>
      <c r="Q41" s="233">
        <v>18008</v>
      </c>
      <c r="R41" s="672">
        <f t="shared" si="12"/>
        <v>2241</v>
      </c>
      <c r="S41" s="232">
        <f t="shared" si="13"/>
        <v>0.1421323016426714</v>
      </c>
      <c r="T41" s="234">
        <v>33319</v>
      </c>
      <c r="U41" s="672">
        <f t="shared" si="4"/>
        <v>3224</v>
      </c>
      <c r="V41" s="232">
        <f t="shared" si="14"/>
        <v>0.10712742980561556</v>
      </c>
      <c r="W41" s="233">
        <f t="shared" si="18"/>
        <v>23748</v>
      </c>
      <c r="X41" s="672">
        <f t="shared" si="15"/>
        <v>6336</v>
      </c>
      <c r="Y41" s="232">
        <f t="shared" si="16"/>
        <v>0.36388697450034457</v>
      </c>
      <c r="Z41" s="234">
        <v>57067</v>
      </c>
      <c r="AA41" s="672">
        <f t="shared" si="6"/>
        <v>9560</v>
      </c>
      <c r="AB41" s="285">
        <f t="shared" si="17"/>
        <v>0.20123350243122065</v>
      </c>
      <c r="AC41" s="607"/>
      <c r="AE41" s="603"/>
      <c r="AF41" s="604"/>
      <c r="AG41" s="603"/>
      <c r="AH41" s="604"/>
      <c r="AI41" s="603"/>
      <c r="AJ41" s="604"/>
      <c r="AK41" s="603"/>
      <c r="AL41" s="604"/>
      <c r="AM41" s="603"/>
      <c r="AN41" s="603"/>
      <c r="AO41" s="604"/>
      <c r="AP41" s="605"/>
    </row>
    <row r="42" spans="1:42" s="602" customFormat="1" ht="20.100000000000001" customHeight="1">
      <c r="A42" s="609"/>
      <c r="B42" s="616"/>
      <c r="C42" s="619"/>
      <c r="D42" s="620" t="s">
        <v>85</v>
      </c>
      <c r="E42" s="244">
        <v>4657</v>
      </c>
      <c r="F42" s="245">
        <v>1301</v>
      </c>
      <c r="G42" s="246">
        <v>886</v>
      </c>
      <c r="H42" s="247">
        <v>2187</v>
      </c>
      <c r="I42" s="558">
        <v>2180</v>
      </c>
      <c r="J42" s="247">
        <v>4367</v>
      </c>
      <c r="K42" s="249">
        <v>3581</v>
      </c>
      <c r="L42" s="248">
        <v>5761</v>
      </c>
      <c r="M42" s="247">
        <v>7948</v>
      </c>
      <c r="N42" s="250">
        <v>1613</v>
      </c>
      <c r="O42" s="671">
        <f t="shared" si="0"/>
        <v>312</v>
      </c>
      <c r="P42" s="251">
        <f t="shared" si="11"/>
        <v>0.23981552651806304</v>
      </c>
      <c r="Q42" s="252">
        <v>2034</v>
      </c>
      <c r="R42" s="671">
        <f t="shared" si="12"/>
        <v>1148</v>
      </c>
      <c r="S42" s="251">
        <f t="shared" si="13"/>
        <v>1.2957110609480813</v>
      </c>
      <c r="T42" s="253">
        <v>3647</v>
      </c>
      <c r="U42" s="671">
        <f t="shared" si="4"/>
        <v>1460</v>
      </c>
      <c r="V42" s="251">
        <f t="shared" si="14"/>
        <v>0.66758116140832191</v>
      </c>
      <c r="W42" s="252">
        <f t="shared" si="18"/>
        <v>3024</v>
      </c>
      <c r="X42" s="671">
        <f t="shared" si="15"/>
        <v>844</v>
      </c>
      <c r="Y42" s="251">
        <f t="shared" si="16"/>
        <v>0.38715596330275232</v>
      </c>
      <c r="Z42" s="253">
        <v>6671</v>
      </c>
      <c r="AA42" s="671">
        <f>Z42-J42</f>
        <v>2304</v>
      </c>
      <c r="AB42" s="287">
        <f t="shared" si="17"/>
        <v>0.52759331348752003</v>
      </c>
      <c r="AC42" s="607"/>
      <c r="AE42" s="603"/>
      <c r="AF42" s="604"/>
      <c r="AG42" s="603"/>
      <c r="AH42" s="604"/>
      <c r="AI42" s="603"/>
      <c r="AJ42" s="604"/>
      <c r="AK42" s="603"/>
      <c r="AL42" s="604"/>
      <c r="AM42" s="603"/>
      <c r="AN42" s="603"/>
      <c r="AO42" s="604"/>
      <c r="AP42" s="605"/>
    </row>
    <row r="43" spans="1:42" s="602" customFormat="1" ht="20.100000000000001" customHeight="1">
      <c r="A43" s="609"/>
      <c r="B43" s="616"/>
      <c r="C43" s="619"/>
      <c r="D43" s="610" t="s">
        <v>86</v>
      </c>
      <c r="E43" s="227">
        <v>10667</v>
      </c>
      <c r="F43" s="228">
        <v>4712</v>
      </c>
      <c r="G43" s="229">
        <v>4405</v>
      </c>
      <c r="H43" s="532">
        <v>9117</v>
      </c>
      <c r="I43" s="558">
        <v>10076</v>
      </c>
      <c r="J43" s="532">
        <v>19193</v>
      </c>
      <c r="K43" s="230">
        <v>5027</v>
      </c>
      <c r="L43" s="533">
        <v>15103</v>
      </c>
      <c r="M43" s="532">
        <v>24220</v>
      </c>
      <c r="N43" s="231">
        <v>5329</v>
      </c>
      <c r="O43" s="672">
        <f t="shared" si="0"/>
        <v>617</v>
      </c>
      <c r="P43" s="232">
        <f t="shared" si="11"/>
        <v>0.13094227504244482</v>
      </c>
      <c r="Q43" s="233">
        <v>7666</v>
      </c>
      <c r="R43" s="672">
        <f t="shared" si="12"/>
        <v>3261</v>
      </c>
      <c r="S43" s="232">
        <f t="shared" si="13"/>
        <v>0.74029511918274693</v>
      </c>
      <c r="T43" s="234">
        <v>12995</v>
      </c>
      <c r="U43" s="672">
        <f t="shared" si="4"/>
        <v>3878</v>
      </c>
      <c r="V43" s="232">
        <f t="shared" si="14"/>
        <v>0.42535921904135132</v>
      </c>
      <c r="W43" s="233">
        <f t="shared" si="18"/>
        <v>9066</v>
      </c>
      <c r="X43" s="672">
        <f t="shared" si="15"/>
        <v>-1010</v>
      </c>
      <c r="Y43" s="232">
        <f t="shared" si="16"/>
        <v>-0.10023818975784041</v>
      </c>
      <c r="Z43" s="234">
        <v>22061</v>
      </c>
      <c r="AA43" s="672">
        <f t="shared" si="6"/>
        <v>2868</v>
      </c>
      <c r="AB43" s="285">
        <f t="shared" si="17"/>
        <v>0.14942947949773355</v>
      </c>
      <c r="AC43" s="607"/>
      <c r="AE43" s="603"/>
      <c r="AF43" s="604"/>
      <c r="AG43" s="603"/>
      <c r="AH43" s="604"/>
      <c r="AI43" s="603"/>
      <c r="AJ43" s="604"/>
      <c r="AK43" s="603"/>
      <c r="AL43" s="604"/>
      <c r="AM43" s="603"/>
      <c r="AN43" s="603"/>
      <c r="AO43" s="604"/>
      <c r="AP43" s="605"/>
    </row>
    <row r="44" spans="1:42" s="602" customFormat="1" ht="20.100000000000001" customHeight="1">
      <c r="A44" s="609"/>
      <c r="B44" s="616"/>
      <c r="C44" s="628"/>
      <c r="D44" s="629" t="s">
        <v>87</v>
      </c>
      <c r="E44" s="559">
        <v>162</v>
      </c>
      <c r="F44" s="560">
        <v>49</v>
      </c>
      <c r="G44" s="561">
        <v>59</v>
      </c>
      <c r="H44" s="254">
        <v>108</v>
      </c>
      <c r="I44" s="262">
        <v>7</v>
      </c>
      <c r="J44" s="566">
        <v>115</v>
      </c>
      <c r="K44" s="562">
        <v>13</v>
      </c>
      <c r="L44" s="255">
        <v>20</v>
      </c>
      <c r="M44" s="254">
        <v>128</v>
      </c>
      <c r="N44" s="563">
        <v>28</v>
      </c>
      <c r="O44" s="675">
        <f t="shared" si="0"/>
        <v>-21</v>
      </c>
      <c r="P44" s="256">
        <f t="shared" si="11"/>
        <v>-0.42857142857142855</v>
      </c>
      <c r="Q44" s="564">
        <v>22</v>
      </c>
      <c r="R44" s="675">
        <f t="shared" si="12"/>
        <v>-37</v>
      </c>
      <c r="S44" s="256">
        <f t="shared" si="13"/>
        <v>-0.6271186440677966</v>
      </c>
      <c r="T44" s="565">
        <v>50</v>
      </c>
      <c r="U44" s="675">
        <f t="shared" si="4"/>
        <v>-58</v>
      </c>
      <c r="V44" s="256">
        <f t="shared" si="14"/>
        <v>-0.53703703703703709</v>
      </c>
      <c r="W44" s="564">
        <f t="shared" si="18"/>
        <v>22</v>
      </c>
      <c r="X44" s="675">
        <f t="shared" si="15"/>
        <v>15</v>
      </c>
      <c r="Y44" s="256">
        <f t="shared" si="16"/>
        <v>2.1428571428571428</v>
      </c>
      <c r="Z44" s="565">
        <v>72</v>
      </c>
      <c r="AA44" s="675">
        <f t="shared" si="6"/>
        <v>-43</v>
      </c>
      <c r="AB44" s="288">
        <f t="shared" si="17"/>
        <v>-0.37391304347826088</v>
      </c>
      <c r="AC44" s="607"/>
      <c r="AE44" s="603"/>
      <c r="AF44" s="604"/>
      <c r="AG44" s="603"/>
      <c r="AH44" s="604"/>
      <c r="AI44" s="603"/>
      <c r="AJ44" s="604"/>
      <c r="AK44" s="603"/>
      <c r="AL44" s="604"/>
      <c r="AM44" s="603"/>
      <c r="AN44" s="603"/>
      <c r="AO44" s="604"/>
      <c r="AP44" s="605"/>
    </row>
    <row r="45" spans="1:42" s="602" customFormat="1" ht="20.100000000000001" customHeight="1">
      <c r="A45" s="626"/>
      <c r="B45" s="616"/>
      <c r="C45" s="614" t="s">
        <v>88</v>
      </c>
      <c r="D45" s="614"/>
      <c r="E45" s="590">
        <v>62899</v>
      </c>
      <c r="F45" s="591">
        <v>11351</v>
      </c>
      <c r="G45" s="592">
        <v>12487</v>
      </c>
      <c r="H45" s="593">
        <v>23838</v>
      </c>
      <c r="I45" s="633">
        <v>14631</v>
      </c>
      <c r="J45" s="593">
        <v>38469</v>
      </c>
      <c r="K45" s="594">
        <v>16164</v>
      </c>
      <c r="L45" s="593">
        <v>30795</v>
      </c>
      <c r="M45" s="593">
        <v>54633</v>
      </c>
      <c r="N45" s="595">
        <v>11189</v>
      </c>
      <c r="O45" s="669">
        <f t="shared" si="0"/>
        <v>-162</v>
      </c>
      <c r="P45" s="597">
        <f t="shared" si="11"/>
        <v>-1.4271870319795613E-2</v>
      </c>
      <c r="Q45" s="598">
        <v>13898</v>
      </c>
      <c r="R45" s="669">
        <f t="shared" si="12"/>
        <v>1411</v>
      </c>
      <c r="S45" s="597">
        <f t="shared" si="13"/>
        <v>0.11299751741811484</v>
      </c>
      <c r="T45" s="599">
        <v>25087</v>
      </c>
      <c r="U45" s="669">
        <f t="shared" si="4"/>
        <v>1249</v>
      </c>
      <c r="V45" s="597">
        <f t="shared" si="14"/>
        <v>5.2395335179125764E-2</v>
      </c>
      <c r="W45" s="598">
        <f t="shared" si="18"/>
        <v>14259</v>
      </c>
      <c r="X45" s="669">
        <f t="shared" si="15"/>
        <v>-372</v>
      </c>
      <c r="Y45" s="597">
        <f t="shared" si="16"/>
        <v>-2.5425466475292188E-2</v>
      </c>
      <c r="Z45" s="599">
        <f>SUM(Z46:Z48)</f>
        <v>39346</v>
      </c>
      <c r="AA45" s="669">
        <f t="shared" si="6"/>
        <v>877</v>
      </c>
      <c r="AB45" s="600">
        <f t="shared" si="17"/>
        <v>2.2797577270009618E-2</v>
      </c>
      <c r="AC45" s="627"/>
      <c r="AE45" s="603"/>
      <c r="AF45" s="604"/>
      <c r="AG45" s="603"/>
      <c r="AH45" s="604"/>
      <c r="AI45" s="603"/>
      <c r="AJ45" s="604"/>
      <c r="AK45" s="603"/>
      <c r="AL45" s="604"/>
      <c r="AM45" s="603"/>
      <c r="AN45" s="603"/>
      <c r="AO45" s="604"/>
      <c r="AP45" s="605"/>
    </row>
    <row r="46" spans="1:42" s="602" customFormat="1" ht="20.100000000000001" customHeight="1">
      <c r="A46" s="615"/>
      <c r="B46" s="616"/>
      <c r="C46" s="619"/>
      <c r="D46" s="620" t="s">
        <v>89</v>
      </c>
      <c r="E46" s="244">
        <v>32168</v>
      </c>
      <c r="F46" s="245">
        <v>6375</v>
      </c>
      <c r="G46" s="246">
        <v>6815</v>
      </c>
      <c r="H46" s="247">
        <v>13190</v>
      </c>
      <c r="I46" s="263">
        <v>6859</v>
      </c>
      <c r="J46" s="247">
        <v>20049</v>
      </c>
      <c r="K46" s="249">
        <v>9052</v>
      </c>
      <c r="L46" s="248">
        <v>15911</v>
      </c>
      <c r="M46" s="247">
        <v>29101</v>
      </c>
      <c r="N46" s="250">
        <v>4870</v>
      </c>
      <c r="O46" s="671">
        <f t="shared" si="0"/>
        <v>-1505</v>
      </c>
      <c r="P46" s="251">
        <f t="shared" si="11"/>
        <v>-0.23607843137254902</v>
      </c>
      <c r="Q46" s="252">
        <v>4930</v>
      </c>
      <c r="R46" s="671">
        <f t="shared" si="12"/>
        <v>-1885</v>
      </c>
      <c r="S46" s="251">
        <f t="shared" si="13"/>
        <v>-0.27659574468085107</v>
      </c>
      <c r="T46" s="253">
        <v>9800</v>
      </c>
      <c r="U46" s="671">
        <f t="shared" si="4"/>
        <v>-3390</v>
      </c>
      <c r="V46" s="251">
        <f t="shared" si="14"/>
        <v>-0.25701288855193327</v>
      </c>
      <c r="W46" s="252">
        <f t="shared" si="18"/>
        <v>3437</v>
      </c>
      <c r="X46" s="671">
        <f t="shared" si="15"/>
        <v>-3422</v>
      </c>
      <c r="Y46" s="251">
        <f t="shared" si="16"/>
        <v>-0.49890654614375274</v>
      </c>
      <c r="Z46" s="253">
        <v>13237</v>
      </c>
      <c r="AA46" s="671">
        <f t="shared" si="6"/>
        <v>-6812</v>
      </c>
      <c r="AB46" s="287">
        <f t="shared" si="17"/>
        <v>-0.33976756945483566</v>
      </c>
      <c r="AC46" s="618"/>
      <c r="AE46" s="603"/>
      <c r="AF46" s="604"/>
      <c r="AG46" s="603"/>
      <c r="AH46" s="604"/>
      <c r="AI46" s="603"/>
      <c r="AJ46" s="604"/>
      <c r="AK46" s="603"/>
      <c r="AL46" s="604"/>
      <c r="AM46" s="603"/>
      <c r="AN46" s="603"/>
      <c r="AO46" s="604"/>
      <c r="AP46" s="605"/>
    </row>
    <row r="47" spans="1:42" s="602" customFormat="1" ht="20.100000000000001" customHeight="1">
      <c r="A47" s="615"/>
      <c r="B47" s="616"/>
      <c r="C47" s="619"/>
      <c r="D47" s="610" t="s">
        <v>90</v>
      </c>
      <c r="E47" s="227">
        <v>20296</v>
      </c>
      <c r="F47" s="228">
        <v>2768</v>
      </c>
      <c r="G47" s="229">
        <v>2872</v>
      </c>
      <c r="H47" s="532">
        <v>5640</v>
      </c>
      <c r="I47" s="533">
        <v>4169</v>
      </c>
      <c r="J47" s="532">
        <v>9809</v>
      </c>
      <c r="K47" s="230">
        <v>2902</v>
      </c>
      <c r="L47" s="533">
        <v>7071</v>
      </c>
      <c r="M47" s="532">
        <v>12711</v>
      </c>
      <c r="N47" s="231">
        <v>3520</v>
      </c>
      <c r="O47" s="672">
        <f t="shared" si="0"/>
        <v>752</v>
      </c>
      <c r="P47" s="232">
        <f t="shared" si="11"/>
        <v>0.27167630057803466</v>
      </c>
      <c r="Q47" s="233">
        <v>3960</v>
      </c>
      <c r="R47" s="672">
        <f t="shared" si="12"/>
        <v>1088</v>
      </c>
      <c r="S47" s="232">
        <f t="shared" si="13"/>
        <v>0.37883008356545961</v>
      </c>
      <c r="T47" s="234">
        <v>7480</v>
      </c>
      <c r="U47" s="672">
        <f t="shared" si="4"/>
        <v>1840</v>
      </c>
      <c r="V47" s="232">
        <f t="shared" si="14"/>
        <v>0.32624113475177308</v>
      </c>
      <c r="W47" s="233">
        <f t="shared" si="18"/>
        <v>5891</v>
      </c>
      <c r="X47" s="672">
        <f t="shared" si="15"/>
        <v>1722</v>
      </c>
      <c r="Y47" s="232">
        <f t="shared" si="16"/>
        <v>0.41304869273207007</v>
      </c>
      <c r="Z47" s="234">
        <v>13371</v>
      </c>
      <c r="AA47" s="672">
        <f t="shared" si="6"/>
        <v>3562</v>
      </c>
      <c r="AB47" s="285">
        <f t="shared" si="17"/>
        <v>0.36313589560607606</v>
      </c>
      <c r="AC47" s="618"/>
      <c r="AE47" s="603"/>
      <c r="AF47" s="604"/>
      <c r="AG47" s="603"/>
      <c r="AH47" s="604"/>
      <c r="AI47" s="603"/>
      <c r="AJ47" s="604"/>
      <c r="AK47" s="603"/>
      <c r="AL47" s="604"/>
      <c r="AM47" s="603"/>
      <c r="AN47" s="603"/>
      <c r="AO47" s="604"/>
      <c r="AP47" s="605"/>
    </row>
    <row r="48" spans="1:42" s="602" customFormat="1" ht="20.100000000000001" customHeight="1">
      <c r="A48" s="615"/>
      <c r="B48" s="616"/>
      <c r="C48" s="628"/>
      <c r="D48" s="629" t="s">
        <v>91</v>
      </c>
      <c r="E48" s="559">
        <v>10435</v>
      </c>
      <c r="F48" s="560">
        <v>2208</v>
      </c>
      <c r="G48" s="561">
        <v>2800</v>
      </c>
      <c r="H48" s="254">
        <v>5008</v>
      </c>
      <c r="I48" s="255">
        <v>3603</v>
      </c>
      <c r="J48" s="254">
        <v>8611</v>
      </c>
      <c r="K48" s="562">
        <v>4210</v>
      </c>
      <c r="L48" s="255">
        <v>7813</v>
      </c>
      <c r="M48" s="254">
        <v>12821</v>
      </c>
      <c r="N48" s="563">
        <v>2799</v>
      </c>
      <c r="O48" s="675">
        <f t="shared" si="0"/>
        <v>591</v>
      </c>
      <c r="P48" s="256">
        <f t="shared" si="11"/>
        <v>0.26766304347826086</v>
      </c>
      <c r="Q48" s="564">
        <v>5008</v>
      </c>
      <c r="R48" s="675">
        <f t="shared" si="12"/>
        <v>2208</v>
      </c>
      <c r="S48" s="256">
        <f t="shared" si="13"/>
        <v>0.78857142857142859</v>
      </c>
      <c r="T48" s="565">
        <v>7807</v>
      </c>
      <c r="U48" s="675">
        <f t="shared" si="4"/>
        <v>2799</v>
      </c>
      <c r="V48" s="256">
        <f t="shared" si="14"/>
        <v>0.55890575079872207</v>
      </c>
      <c r="W48" s="564">
        <f t="shared" si="18"/>
        <v>4931</v>
      </c>
      <c r="X48" s="675">
        <f t="shared" si="15"/>
        <v>1328</v>
      </c>
      <c r="Y48" s="256">
        <f t="shared" si="16"/>
        <v>0.36858173744102135</v>
      </c>
      <c r="Z48" s="565">
        <v>12738</v>
      </c>
      <c r="AA48" s="675">
        <f t="shared" si="6"/>
        <v>4127</v>
      </c>
      <c r="AB48" s="288">
        <f t="shared" si="17"/>
        <v>0.47927070026710022</v>
      </c>
      <c r="AC48" s="618"/>
      <c r="AE48" s="603"/>
      <c r="AF48" s="604"/>
      <c r="AG48" s="603"/>
      <c r="AH48" s="604"/>
      <c r="AI48" s="603"/>
      <c r="AJ48" s="604"/>
      <c r="AK48" s="603"/>
      <c r="AL48" s="604"/>
      <c r="AM48" s="603"/>
      <c r="AN48" s="603"/>
      <c r="AO48" s="604"/>
      <c r="AP48" s="605"/>
    </row>
    <row r="49" spans="1:42" s="602" customFormat="1" ht="20.100000000000001" customHeight="1">
      <c r="A49" s="626"/>
      <c r="B49" s="616"/>
      <c r="C49" s="614" t="s">
        <v>187</v>
      </c>
      <c r="D49" s="614"/>
      <c r="E49" s="590">
        <v>135001</v>
      </c>
      <c r="F49" s="591">
        <v>38047</v>
      </c>
      <c r="G49" s="592">
        <v>43181</v>
      </c>
      <c r="H49" s="593">
        <v>81228</v>
      </c>
      <c r="I49" s="593">
        <v>45469</v>
      </c>
      <c r="J49" s="593">
        <v>126697</v>
      </c>
      <c r="K49" s="594">
        <v>40625</v>
      </c>
      <c r="L49" s="593">
        <v>86094</v>
      </c>
      <c r="M49" s="593">
        <v>167322</v>
      </c>
      <c r="N49" s="595">
        <v>42707</v>
      </c>
      <c r="O49" s="669">
        <f t="shared" si="0"/>
        <v>4660</v>
      </c>
      <c r="P49" s="597">
        <f t="shared" si="11"/>
        <v>0.12248009041448735</v>
      </c>
      <c r="Q49" s="598">
        <v>44605</v>
      </c>
      <c r="R49" s="669">
        <f t="shared" si="12"/>
        <v>1424</v>
      </c>
      <c r="S49" s="597">
        <f t="shared" si="13"/>
        <v>3.2977466941478892E-2</v>
      </c>
      <c r="T49" s="599">
        <v>87312</v>
      </c>
      <c r="U49" s="669">
        <f t="shared" si="4"/>
        <v>6084</v>
      </c>
      <c r="V49" s="597">
        <f t="shared" si="14"/>
        <v>7.4900280691387211E-2</v>
      </c>
      <c r="W49" s="598">
        <f>IF(Z49=0,"-",Z49-T49)</f>
        <v>42062</v>
      </c>
      <c r="X49" s="669">
        <f t="shared" si="15"/>
        <v>-3407</v>
      </c>
      <c r="Y49" s="597">
        <f t="shared" si="16"/>
        <v>-7.4930172205238732E-2</v>
      </c>
      <c r="Z49" s="599">
        <f>SUM(Z50:Z54)</f>
        <v>129374</v>
      </c>
      <c r="AA49" s="669">
        <f t="shared" si="6"/>
        <v>2677</v>
      </c>
      <c r="AB49" s="600">
        <f t="shared" si="17"/>
        <v>2.1129150650765212E-2</v>
      </c>
      <c r="AC49" s="627"/>
      <c r="AE49" s="603"/>
      <c r="AF49" s="604"/>
      <c r="AG49" s="603"/>
      <c r="AH49" s="604"/>
      <c r="AI49" s="603"/>
      <c r="AJ49" s="604"/>
      <c r="AK49" s="603"/>
      <c r="AL49" s="604"/>
      <c r="AM49" s="603"/>
      <c r="AN49" s="603"/>
      <c r="AO49" s="604"/>
      <c r="AP49" s="605"/>
    </row>
    <row r="50" spans="1:42" s="602" customFormat="1" ht="20.100000000000001" customHeight="1">
      <c r="A50" s="615"/>
      <c r="B50" s="616"/>
      <c r="C50" s="619"/>
      <c r="D50" s="620" t="s">
        <v>92</v>
      </c>
      <c r="E50" s="244">
        <v>16250</v>
      </c>
      <c r="F50" s="245">
        <v>2919</v>
      </c>
      <c r="G50" s="246">
        <v>4122</v>
      </c>
      <c r="H50" s="247">
        <v>7041</v>
      </c>
      <c r="I50" s="248">
        <v>3017</v>
      </c>
      <c r="J50" s="247">
        <v>10058</v>
      </c>
      <c r="K50" s="249">
        <v>2658</v>
      </c>
      <c r="L50" s="248">
        <v>5675</v>
      </c>
      <c r="M50" s="247">
        <v>12716</v>
      </c>
      <c r="N50" s="250">
        <v>2243</v>
      </c>
      <c r="O50" s="671">
        <f t="shared" si="0"/>
        <v>-676</v>
      </c>
      <c r="P50" s="251">
        <f t="shared" si="11"/>
        <v>-0.2315861596437136</v>
      </c>
      <c r="Q50" s="252">
        <v>2097</v>
      </c>
      <c r="R50" s="671">
        <f t="shared" si="12"/>
        <v>-2025</v>
      </c>
      <c r="S50" s="251">
        <f t="shared" si="13"/>
        <v>-0.49126637554585151</v>
      </c>
      <c r="T50" s="253">
        <v>4340</v>
      </c>
      <c r="U50" s="671">
        <f t="shared" si="4"/>
        <v>-2701</v>
      </c>
      <c r="V50" s="251">
        <f t="shared" si="14"/>
        <v>-0.38361028263030822</v>
      </c>
      <c r="W50" s="252">
        <f t="shared" si="18"/>
        <v>1942</v>
      </c>
      <c r="X50" s="671">
        <f t="shared" si="15"/>
        <v>-1075</v>
      </c>
      <c r="Y50" s="251">
        <f t="shared" si="16"/>
        <v>-0.35631421942326813</v>
      </c>
      <c r="Z50" s="253">
        <v>6282</v>
      </c>
      <c r="AA50" s="671">
        <f t="shared" si="6"/>
        <v>-3776</v>
      </c>
      <c r="AB50" s="287">
        <f t="shared" si="17"/>
        <v>-0.37542254921455559</v>
      </c>
      <c r="AC50" s="618"/>
      <c r="AE50" s="603"/>
      <c r="AF50" s="604"/>
      <c r="AG50" s="603"/>
      <c r="AH50" s="604"/>
      <c r="AI50" s="603"/>
      <c r="AJ50" s="604"/>
      <c r="AK50" s="603"/>
      <c r="AL50" s="604"/>
      <c r="AM50" s="603"/>
      <c r="AN50" s="603"/>
      <c r="AO50" s="604"/>
      <c r="AP50" s="605"/>
    </row>
    <row r="51" spans="1:42" s="602" customFormat="1" ht="20.100000000000001" customHeight="1">
      <c r="A51" s="615"/>
      <c r="B51" s="616"/>
      <c r="C51" s="619"/>
      <c r="D51" s="610" t="s">
        <v>93</v>
      </c>
      <c r="E51" s="227">
        <v>15064</v>
      </c>
      <c r="F51" s="228">
        <v>4984</v>
      </c>
      <c r="G51" s="229">
        <v>5304</v>
      </c>
      <c r="H51" s="532">
        <v>10288</v>
      </c>
      <c r="I51" s="533">
        <v>4919</v>
      </c>
      <c r="J51" s="532">
        <v>15207</v>
      </c>
      <c r="K51" s="230">
        <v>2894</v>
      </c>
      <c r="L51" s="533">
        <v>7813</v>
      </c>
      <c r="M51" s="532">
        <v>18101</v>
      </c>
      <c r="N51" s="231">
        <v>3498</v>
      </c>
      <c r="O51" s="672">
        <f t="shared" si="0"/>
        <v>-1486</v>
      </c>
      <c r="P51" s="232">
        <f t="shared" si="11"/>
        <v>-0.2981540930979133</v>
      </c>
      <c r="Q51" s="233">
        <v>3622</v>
      </c>
      <c r="R51" s="672">
        <f t="shared" si="12"/>
        <v>-1682</v>
      </c>
      <c r="S51" s="232">
        <f t="shared" si="13"/>
        <v>-0.31711915535444946</v>
      </c>
      <c r="T51" s="234">
        <v>7120</v>
      </c>
      <c r="U51" s="672">
        <f t="shared" si="4"/>
        <v>-3168</v>
      </c>
      <c r="V51" s="232">
        <f t="shared" si="14"/>
        <v>-0.30793157076205285</v>
      </c>
      <c r="W51" s="233">
        <f t="shared" si="18"/>
        <v>2834</v>
      </c>
      <c r="X51" s="672">
        <f t="shared" si="15"/>
        <v>-2085</v>
      </c>
      <c r="Y51" s="232">
        <f t="shared" si="16"/>
        <v>-0.42386663956088638</v>
      </c>
      <c r="Z51" s="234">
        <v>9954</v>
      </c>
      <c r="AA51" s="672">
        <f t="shared" si="6"/>
        <v>-5253</v>
      </c>
      <c r="AB51" s="285">
        <f t="shared" si="17"/>
        <v>-0.34543302426514105</v>
      </c>
      <c r="AC51" s="618"/>
      <c r="AE51" s="603"/>
      <c r="AF51" s="604"/>
      <c r="AG51" s="603"/>
      <c r="AH51" s="604"/>
      <c r="AI51" s="603"/>
      <c r="AJ51" s="604"/>
      <c r="AK51" s="603"/>
      <c r="AL51" s="604"/>
      <c r="AM51" s="603"/>
      <c r="AN51" s="603"/>
      <c r="AO51" s="604"/>
      <c r="AP51" s="605"/>
    </row>
    <row r="52" spans="1:42" s="602" customFormat="1" ht="20.100000000000001" customHeight="1">
      <c r="A52" s="615"/>
      <c r="B52" s="616"/>
      <c r="C52" s="619"/>
      <c r="D52" s="610" t="s">
        <v>94</v>
      </c>
      <c r="E52" s="227">
        <v>58255</v>
      </c>
      <c r="F52" s="228">
        <v>16669</v>
      </c>
      <c r="G52" s="229">
        <v>19520</v>
      </c>
      <c r="H52" s="532">
        <v>36189</v>
      </c>
      <c r="I52" s="533">
        <v>21406</v>
      </c>
      <c r="J52" s="532">
        <v>57595</v>
      </c>
      <c r="K52" s="230">
        <v>19564</v>
      </c>
      <c r="L52" s="533">
        <v>40970</v>
      </c>
      <c r="M52" s="532">
        <v>77159</v>
      </c>
      <c r="N52" s="231">
        <v>22473</v>
      </c>
      <c r="O52" s="672">
        <f t="shared" si="0"/>
        <v>5804</v>
      </c>
      <c r="P52" s="232">
        <f t="shared" si="11"/>
        <v>0.34819125322454858</v>
      </c>
      <c r="Q52" s="233">
        <v>24359</v>
      </c>
      <c r="R52" s="672">
        <f t="shared" si="12"/>
        <v>4839</v>
      </c>
      <c r="S52" s="232">
        <f t="shared" ref="S52:S60" si="19">R52/G52</f>
        <v>0.24789959016393442</v>
      </c>
      <c r="T52" s="234">
        <v>46832</v>
      </c>
      <c r="U52" s="672">
        <f t="shared" si="4"/>
        <v>10643</v>
      </c>
      <c r="V52" s="232">
        <f t="shared" si="14"/>
        <v>0.29409489071264749</v>
      </c>
      <c r="W52" s="233">
        <f t="shared" si="18"/>
        <v>21064</v>
      </c>
      <c r="X52" s="672">
        <f t="shared" si="15"/>
        <v>-342</v>
      </c>
      <c r="Y52" s="232">
        <f t="shared" si="16"/>
        <v>-1.5976828926469216E-2</v>
      </c>
      <c r="Z52" s="234">
        <v>67896</v>
      </c>
      <c r="AA52" s="672">
        <f t="shared" si="6"/>
        <v>10301</v>
      </c>
      <c r="AB52" s="285">
        <f t="shared" si="17"/>
        <v>0.17885233093150446</v>
      </c>
      <c r="AC52" s="618"/>
      <c r="AE52" s="603"/>
      <c r="AF52" s="604"/>
      <c r="AG52" s="603"/>
      <c r="AH52" s="604"/>
      <c r="AI52" s="603"/>
      <c r="AJ52" s="604"/>
      <c r="AK52" s="603"/>
      <c r="AL52" s="604"/>
      <c r="AM52" s="603"/>
      <c r="AN52" s="603"/>
      <c r="AO52" s="604"/>
      <c r="AP52" s="605"/>
    </row>
    <row r="53" spans="1:42" s="602" customFormat="1" ht="20.100000000000001" customHeight="1">
      <c r="A53" s="615"/>
      <c r="B53" s="616"/>
      <c r="C53" s="619"/>
      <c r="D53" s="610" t="s">
        <v>95</v>
      </c>
      <c r="E53" s="227">
        <v>8325</v>
      </c>
      <c r="F53" s="228">
        <v>2870</v>
      </c>
      <c r="G53" s="229">
        <v>2407</v>
      </c>
      <c r="H53" s="532">
        <v>5277</v>
      </c>
      <c r="I53" s="533">
        <v>3542</v>
      </c>
      <c r="J53" s="532">
        <v>8819</v>
      </c>
      <c r="K53" s="230">
        <v>2411</v>
      </c>
      <c r="L53" s="533">
        <v>5953</v>
      </c>
      <c r="M53" s="532">
        <v>11230</v>
      </c>
      <c r="N53" s="231">
        <v>2525</v>
      </c>
      <c r="O53" s="672">
        <f t="shared" si="0"/>
        <v>-345</v>
      </c>
      <c r="P53" s="232">
        <f t="shared" si="11"/>
        <v>-0.12020905923344948</v>
      </c>
      <c r="Q53" s="233">
        <v>2371</v>
      </c>
      <c r="R53" s="672">
        <f t="shared" si="12"/>
        <v>-36</v>
      </c>
      <c r="S53" s="232">
        <f t="shared" si="19"/>
        <v>-1.4956377233070212E-2</v>
      </c>
      <c r="T53" s="234">
        <v>4896</v>
      </c>
      <c r="U53" s="672">
        <f t="shared" si="4"/>
        <v>-381</v>
      </c>
      <c r="V53" s="232">
        <f t="shared" si="14"/>
        <v>-7.2200113700966462E-2</v>
      </c>
      <c r="W53" s="233">
        <f t="shared" si="18"/>
        <v>2843</v>
      </c>
      <c r="X53" s="672">
        <f t="shared" si="15"/>
        <v>-699</v>
      </c>
      <c r="Y53" s="232">
        <f t="shared" si="16"/>
        <v>-0.19734613212874083</v>
      </c>
      <c r="Z53" s="234">
        <v>7739</v>
      </c>
      <c r="AA53" s="672">
        <f t="shared" si="6"/>
        <v>-1080</v>
      </c>
      <c r="AB53" s="285">
        <f t="shared" si="17"/>
        <v>-0.12246286427032543</v>
      </c>
      <c r="AC53" s="618"/>
      <c r="AE53" s="603"/>
      <c r="AF53" s="604"/>
      <c r="AG53" s="603"/>
      <c r="AH53" s="604"/>
      <c r="AI53" s="603"/>
      <c r="AJ53" s="604"/>
      <c r="AK53" s="603"/>
      <c r="AL53" s="604"/>
      <c r="AM53" s="603"/>
      <c r="AN53" s="603"/>
      <c r="AO53" s="604"/>
      <c r="AP53" s="605"/>
    </row>
    <row r="54" spans="1:42" s="602" customFormat="1" ht="20.100000000000001" customHeight="1" thickBot="1">
      <c r="A54" s="615"/>
      <c r="B54" s="624"/>
      <c r="C54" s="625"/>
      <c r="D54" s="612" t="s">
        <v>46</v>
      </c>
      <c r="E54" s="535">
        <v>37107</v>
      </c>
      <c r="F54" s="536">
        <v>10605</v>
      </c>
      <c r="G54" s="537">
        <v>11828</v>
      </c>
      <c r="H54" s="538">
        <v>22433</v>
      </c>
      <c r="I54" s="539">
        <v>12585</v>
      </c>
      <c r="J54" s="567">
        <v>35018</v>
      </c>
      <c r="K54" s="540">
        <v>13098</v>
      </c>
      <c r="L54" s="539">
        <v>25683</v>
      </c>
      <c r="M54" s="538">
        <v>48116</v>
      </c>
      <c r="N54" s="541">
        <v>11968</v>
      </c>
      <c r="O54" s="674">
        <f t="shared" si="0"/>
        <v>1363</v>
      </c>
      <c r="P54" s="543">
        <f t="shared" si="11"/>
        <v>0.12852428099952853</v>
      </c>
      <c r="Q54" s="544">
        <v>12156</v>
      </c>
      <c r="R54" s="674">
        <f t="shared" si="12"/>
        <v>328</v>
      </c>
      <c r="S54" s="543">
        <f t="shared" si="19"/>
        <v>2.7730808251606356E-2</v>
      </c>
      <c r="T54" s="545">
        <v>24124</v>
      </c>
      <c r="U54" s="674">
        <f t="shared" si="4"/>
        <v>1691</v>
      </c>
      <c r="V54" s="543">
        <f t="shared" si="14"/>
        <v>7.5380020505505282E-2</v>
      </c>
      <c r="W54" s="544">
        <f t="shared" si="18"/>
        <v>13379</v>
      </c>
      <c r="X54" s="674">
        <f t="shared" si="15"/>
        <v>794</v>
      </c>
      <c r="Y54" s="543">
        <f t="shared" si="16"/>
        <v>6.3090981326976561E-2</v>
      </c>
      <c r="Z54" s="545">
        <v>37503</v>
      </c>
      <c r="AA54" s="674">
        <f t="shared" si="6"/>
        <v>2485</v>
      </c>
      <c r="AB54" s="546">
        <f t="shared" si="17"/>
        <v>7.0963504483408532E-2</v>
      </c>
      <c r="AC54" s="618"/>
      <c r="AE54" s="603"/>
      <c r="AF54" s="604"/>
      <c r="AG54" s="603"/>
      <c r="AH54" s="604"/>
      <c r="AI54" s="603"/>
      <c r="AJ54" s="604"/>
      <c r="AK54" s="603"/>
      <c r="AL54" s="604"/>
      <c r="AM54" s="603"/>
      <c r="AN54" s="603"/>
      <c r="AO54" s="604"/>
      <c r="AP54" s="605"/>
    </row>
    <row r="55" spans="1:42" s="602" customFormat="1" ht="20.100000000000001" customHeight="1" thickBot="1">
      <c r="A55" s="626"/>
      <c r="B55" s="650" t="s">
        <v>96</v>
      </c>
      <c r="C55" s="651"/>
      <c r="D55" s="651"/>
      <c r="E55" s="652">
        <v>2850755</v>
      </c>
      <c r="F55" s="653">
        <v>682274</v>
      </c>
      <c r="G55" s="654">
        <v>711401</v>
      </c>
      <c r="H55" s="655">
        <v>1393675</v>
      </c>
      <c r="I55" s="655">
        <v>710493</v>
      </c>
      <c r="J55" s="655">
        <v>2104168</v>
      </c>
      <c r="K55" s="656">
        <v>853894</v>
      </c>
      <c r="L55" s="655">
        <v>1564387</v>
      </c>
      <c r="M55" s="655">
        <v>2958062</v>
      </c>
      <c r="N55" s="657">
        <v>688805</v>
      </c>
      <c r="O55" s="677">
        <f t="shared" si="0"/>
        <v>6531</v>
      </c>
      <c r="P55" s="658">
        <f t="shared" si="11"/>
        <v>9.5724005311648985E-3</v>
      </c>
      <c r="Q55" s="659">
        <v>684701</v>
      </c>
      <c r="R55" s="677">
        <f t="shared" si="12"/>
        <v>-26700</v>
      </c>
      <c r="S55" s="658">
        <f t="shared" si="19"/>
        <v>-3.7531575018871215E-2</v>
      </c>
      <c r="T55" s="660">
        <v>1373506</v>
      </c>
      <c r="U55" s="677">
        <f>T55-H55</f>
        <v>-20169</v>
      </c>
      <c r="V55" s="658">
        <f t="shared" si="14"/>
        <v>-1.4471810142249807E-2</v>
      </c>
      <c r="W55" s="659">
        <f t="shared" si="18"/>
        <v>695478</v>
      </c>
      <c r="X55" s="677">
        <f t="shared" si="15"/>
        <v>-15015</v>
      </c>
      <c r="Y55" s="658">
        <f t="shared" si="16"/>
        <v>-2.1133213135104779E-2</v>
      </c>
      <c r="Z55" s="660">
        <f>SUM(Z6,Z11,Z25)</f>
        <v>2068984</v>
      </c>
      <c r="AA55" s="677">
        <f t="shared" si="6"/>
        <v>-35184</v>
      </c>
      <c r="AB55" s="661">
        <f t="shared" si="17"/>
        <v>-1.672109831534364E-2</v>
      </c>
      <c r="AC55" s="627"/>
      <c r="AE55" s="603"/>
      <c r="AF55" s="604"/>
      <c r="AG55" s="603"/>
      <c r="AH55" s="604"/>
      <c r="AI55" s="603"/>
      <c r="AJ55" s="604"/>
      <c r="AK55" s="603"/>
      <c r="AL55" s="604"/>
      <c r="AM55" s="603"/>
      <c r="AN55" s="603"/>
      <c r="AO55" s="604"/>
      <c r="AP55" s="605"/>
    </row>
    <row r="56" spans="1:42" s="602" customFormat="1" ht="20.100000000000001" customHeight="1">
      <c r="A56" s="609"/>
      <c r="B56" s="613" t="s">
        <v>97</v>
      </c>
      <c r="C56" s="614"/>
      <c r="D56" s="614"/>
      <c r="E56" s="590">
        <v>454449</v>
      </c>
      <c r="F56" s="591">
        <v>106473</v>
      </c>
      <c r="G56" s="592">
        <v>121374</v>
      </c>
      <c r="H56" s="593">
        <v>227847</v>
      </c>
      <c r="I56" s="593">
        <v>108536</v>
      </c>
      <c r="J56" s="593">
        <v>336383</v>
      </c>
      <c r="K56" s="594">
        <v>147812</v>
      </c>
      <c r="L56" s="593">
        <v>256348</v>
      </c>
      <c r="M56" s="593">
        <v>484195</v>
      </c>
      <c r="N56" s="595">
        <v>97996</v>
      </c>
      <c r="O56" s="669">
        <f t="shared" si="0"/>
        <v>-8477</v>
      </c>
      <c r="P56" s="597">
        <f t="shared" si="11"/>
        <v>-7.961642857813718E-2</v>
      </c>
      <c r="Q56" s="598">
        <v>124382</v>
      </c>
      <c r="R56" s="669">
        <f t="shared" si="12"/>
        <v>3008</v>
      </c>
      <c r="S56" s="597">
        <f t="shared" si="19"/>
        <v>2.4782902433799662E-2</v>
      </c>
      <c r="T56" s="599">
        <v>222378</v>
      </c>
      <c r="U56" s="669">
        <f t="shared" si="4"/>
        <v>-5469</v>
      </c>
      <c r="V56" s="597">
        <f t="shared" si="14"/>
        <v>-2.4002949347588513E-2</v>
      </c>
      <c r="W56" s="598">
        <f t="shared" si="18"/>
        <v>105189</v>
      </c>
      <c r="X56" s="669">
        <f t="shared" si="15"/>
        <v>-3347</v>
      </c>
      <c r="Y56" s="597">
        <f>X56/I56</f>
        <v>-3.0837694405542862E-2</v>
      </c>
      <c r="Z56" s="599">
        <f>SUM(Z57:Z58)</f>
        <v>327567</v>
      </c>
      <c r="AA56" s="669">
        <f t="shared" si="6"/>
        <v>-8816</v>
      </c>
      <c r="AB56" s="600">
        <f t="shared" si="17"/>
        <v>-2.6208220986197281E-2</v>
      </c>
      <c r="AC56" s="607"/>
      <c r="AE56" s="603"/>
      <c r="AF56" s="604"/>
      <c r="AG56" s="603"/>
      <c r="AH56" s="604"/>
      <c r="AI56" s="603"/>
      <c r="AJ56" s="604"/>
      <c r="AK56" s="603"/>
      <c r="AL56" s="604"/>
      <c r="AM56" s="603"/>
      <c r="AN56" s="603"/>
      <c r="AO56" s="604"/>
      <c r="AP56" s="605"/>
    </row>
    <row r="57" spans="1:42" s="602" customFormat="1" ht="20.100000000000001" customHeight="1">
      <c r="A57" s="609"/>
      <c r="B57" s="5"/>
      <c r="C57" s="620" t="s">
        <v>98</v>
      </c>
      <c r="D57" s="620"/>
      <c r="E57" s="244">
        <v>267432</v>
      </c>
      <c r="F57" s="245">
        <v>69557</v>
      </c>
      <c r="G57" s="246">
        <v>73563</v>
      </c>
      <c r="H57" s="247">
        <v>143120</v>
      </c>
      <c r="I57" s="291">
        <v>64609</v>
      </c>
      <c r="J57" s="247">
        <v>207729</v>
      </c>
      <c r="K57" s="249">
        <v>87417</v>
      </c>
      <c r="L57" s="248">
        <v>152026</v>
      </c>
      <c r="M57" s="247">
        <v>295146</v>
      </c>
      <c r="N57" s="250">
        <v>59728</v>
      </c>
      <c r="O57" s="671">
        <f>N57-F57</f>
        <v>-9829</v>
      </c>
      <c r="P57" s="251">
        <f>O57/F57</f>
        <v>-0.14130856707448566</v>
      </c>
      <c r="Q57" s="252">
        <v>74233</v>
      </c>
      <c r="R57" s="671">
        <f t="shared" si="12"/>
        <v>670</v>
      </c>
      <c r="S57" s="251">
        <f t="shared" si="19"/>
        <v>9.1078395388986318E-3</v>
      </c>
      <c r="T57" s="253">
        <v>133961</v>
      </c>
      <c r="U57" s="671">
        <f t="shared" si="4"/>
        <v>-9159</v>
      </c>
      <c r="V57" s="251">
        <f t="shared" si="14"/>
        <v>-6.3995248742314145E-2</v>
      </c>
      <c r="W57" s="252">
        <f t="shared" si="18"/>
        <v>65156</v>
      </c>
      <c r="X57" s="671">
        <f t="shared" si="15"/>
        <v>547</v>
      </c>
      <c r="Y57" s="251">
        <f t="shared" si="16"/>
        <v>8.4663127428067295E-3</v>
      </c>
      <c r="Z57" s="253">
        <v>199117</v>
      </c>
      <c r="AA57" s="671">
        <f t="shared" si="6"/>
        <v>-8612</v>
      </c>
      <c r="AB57" s="287">
        <f t="shared" si="17"/>
        <v>-4.1457860963081711E-2</v>
      </c>
      <c r="AC57" s="607"/>
      <c r="AE57" s="603"/>
      <c r="AF57" s="604"/>
      <c r="AG57" s="603"/>
      <c r="AH57" s="604"/>
      <c r="AI57" s="603"/>
      <c r="AJ57" s="604"/>
      <c r="AK57" s="603"/>
      <c r="AL57" s="604"/>
      <c r="AM57" s="603"/>
      <c r="AN57" s="603"/>
      <c r="AO57" s="604"/>
      <c r="AP57" s="605"/>
    </row>
    <row r="58" spans="1:42" s="602" customFormat="1" ht="20.100000000000001" customHeight="1" thickBot="1">
      <c r="A58" s="609"/>
      <c r="B58" s="6"/>
      <c r="C58" s="612" t="s">
        <v>99</v>
      </c>
      <c r="D58" s="612"/>
      <c r="E58" s="535">
        <v>187017</v>
      </c>
      <c r="F58" s="536">
        <v>36916</v>
      </c>
      <c r="G58" s="537">
        <v>47811</v>
      </c>
      <c r="H58" s="538">
        <v>84727</v>
      </c>
      <c r="I58" s="568">
        <v>43927</v>
      </c>
      <c r="J58" s="538">
        <v>128654</v>
      </c>
      <c r="K58" s="540">
        <v>60395</v>
      </c>
      <c r="L58" s="539">
        <v>104322</v>
      </c>
      <c r="M58" s="538">
        <v>189049</v>
      </c>
      <c r="N58" s="541">
        <v>38268</v>
      </c>
      <c r="O58" s="674">
        <f t="shared" si="0"/>
        <v>1352</v>
      </c>
      <c r="P58" s="543">
        <f t="shared" si="11"/>
        <v>3.6623686206522919E-2</v>
      </c>
      <c r="Q58" s="544">
        <v>50149</v>
      </c>
      <c r="R58" s="674">
        <f t="shared" si="12"/>
        <v>2338</v>
      </c>
      <c r="S58" s="543">
        <f t="shared" si="19"/>
        <v>4.890088055050093E-2</v>
      </c>
      <c r="T58" s="545">
        <v>88417</v>
      </c>
      <c r="U58" s="674">
        <f t="shared" si="4"/>
        <v>3690</v>
      </c>
      <c r="V58" s="543">
        <f>U58/H58</f>
        <v>4.355164233361266E-2</v>
      </c>
      <c r="W58" s="544">
        <f t="shared" si="18"/>
        <v>40033</v>
      </c>
      <c r="X58" s="674">
        <f t="shared" si="15"/>
        <v>-3894</v>
      </c>
      <c r="Y58" s="543">
        <f t="shared" si="16"/>
        <v>-8.8647073553850708E-2</v>
      </c>
      <c r="Z58" s="545">
        <v>128450</v>
      </c>
      <c r="AA58" s="674">
        <f t="shared" si="6"/>
        <v>-204</v>
      </c>
      <c r="AB58" s="546">
        <f>AA58/J58</f>
        <v>-1.5856483280737481E-3</v>
      </c>
      <c r="AC58" s="607"/>
      <c r="AE58" s="603"/>
      <c r="AF58" s="604"/>
      <c r="AG58" s="603"/>
      <c r="AH58" s="604"/>
      <c r="AI58" s="603"/>
      <c r="AJ58" s="604"/>
      <c r="AK58" s="603"/>
      <c r="AL58" s="604"/>
      <c r="AM58" s="603"/>
      <c r="AN58" s="603"/>
      <c r="AO58" s="604"/>
      <c r="AP58" s="605"/>
    </row>
    <row r="59" spans="1:42" s="602" customFormat="1" ht="20.100000000000001" customHeight="1" thickBot="1">
      <c r="A59" s="626"/>
      <c r="B59" s="650" t="s">
        <v>100</v>
      </c>
      <c r="C59" s="651"/>
      <c r="D59" s="651"/>
      <c r="E59" s="652">
        <v>3118187</v>
      </c>
      <c r="F59" s="662">
        <v>751831</v>
      </c>
      <c r="G59" s="654">
        <v>784964</v>
      </c>
      <c r="H59" s="655">
        <v>1536795</v>
      </c>
      <c r="I59" s="655">
        <v>775102</v>
      </c>
      <c r="J59" s="655">
        <v>2311897</v>
      </c>
      <c r="K59" s="656">
        <v>941311</v>
      </c>
      <c r="L59" s="655">
        <v>1716413</v>
      </c>
      <c r="M59" s="655">
        <v>3253208</v>
      </c>
      <c r="N59" s="657">
        <v>748533</v>
      </c>
      <c r="O59" s="677">
        <f t="shared" si="0"/>
        <v>-3298</v>
      </c>
      <c r="P59" s="658">
        <f t="shared" si="11"/>
        <v>-4.3866241216443591E-3</v>
      </c>
      <c r="Q59" s="659">
        <v>758934</v>
      </c>
      <c r="R59" s="677">
        <f t="shared" si="12"/>
        <v>-26030</v>
      </c>
      <c r="S59" s="658">
        <f t="shared" si="19"/>
        <v>-3.3160756416854786E-2</v>
      </c>
      <c r="T59" s="660">
        <v>1507467</v>
      </c>
      <c r="U59" s="677">
        <f t="shared" si="4"/>
        <v>-29328</v>
      </c>
      <c r="V59" s="658">
        <f t="shared" si="14"/>
        <v>-1.9083872604999365E-2</v>
      </c>
      <c r="W59" s="659">
        <f t="shared" si="18"/>
        <v>760634</v>
      </c>
      <c r="X59" s="677">
        <f t="shared" si="15"/>
        <v>-14468</v>
      </c>
      <c r="Y59" s="658">
        <f t="shared" si="16"/>
        <v>-1.8665930419480274E-2</v>
      </c>
      <c r="Z59" s="660">
        <f>SUM(Z55,Z57)</f>
        <v>2268101</v>
      </c>
      <c r="AA59" s="677">
        <f t="shared" si="6"/>
        <v>-43796</v>
      </c>
      <c r="AB59" s="661">
        <f t="shared" si="17"/>
        <v>-1.8943750521757674E-2</v>
      </c>
      <c r="AC59" s="627"/>
      <c r="AE59" s="603"/>
      <c r="AF59" s="604"/>
      <c r="AG59" s="603"/>
      <c r="AH59" s="604"/>
      <c r="AI59" s="603"/>
      <c r="AJ59" s="604"/>
      <c r="AK59" s="603"/>
      <c r="AL59" s="604"/>
      <c r="AM59" s="603"/>
      <c r="AN59" s="603"/>
      <c r="AO59" s="604"/>
      <c r="AP59" s="605"/>
    </row>
    <row r="60" spans="1:42" s="602" customFormat="1" ht="20.100000000000001" customHeight="1" thickBot="1">
      <c r="A60" s="626"/>
      <c r="B60" s="663" t="s">
        <v>101</v>
      </c>
      <c r="C60" s="664"/>
      <c r="D60" s="664"/>
      <c r="E60" s="652">
        <v>3305204</v>
      </c>
      <c r="F60" s="662">
        <v>788747</v>
      </c>
      <c r="G60" s="654">
        <v>832775</v>
      </c>
      <c r="H60" s="655">
        <v>1621522</v>
      </c>
      <c r="I60" s="655">
        <v>819029</v>
      </c>
      <c r="J60" s="655">
        <v>2440551</v>
      </c>
      <c r="K60" s="656">
        <v>1001706</v>
      </c>
      <c r="L60" s="655">
        <v>1820735</v>
      </c>
      <c r="M60" s="655">
        <v>3442257</v>
      </c>
      <c r="N60" s="657">
        <v>786801</v>
      </c>
      <c r="O60" s="677">
        <f>N60-F60</f>
        <v>-1946</v>
      </c>
      <c r="P60" s="658">
        <f t="shared" si="11"/>
        <v>-2.4672043126629959E-3</v>
      </c>
      <c r="Q60" s="659">
        <v>809083</v>
      </c>
      <c r="R60" s="677">
        <f t="shared" si="12"/>
        <v>-23692</v>
      </c>
      <c r="S60" s="658">
        <f t="shared" si="19"/>
        <v>-2.8449461138963104E-2</v>
      </c>
      <c r="T60" s="660">
        <v>1595884</v>
      </c>
      <c r="U60" s="677">
        <f t="shared" si="4"/>
        <v>-25638</v>
      </c>
      <c r="V60" s="658">
        <f t="shared" si="14"/>
        <v>-1.5811071326815179E-2</v>
      </c>
      <c r="W60" s="659">
        <f>IF(Z60=0,"-",Z60-T60)</f>
        <v>800667</v>
      </c>
      <c r="X60" s="677">
        <f t="shared" si="15"/>
        <v>-18362</v>
      </c>
      <c r="Y60" s="658">
        <f t="shared" si="16"/>
        <v>-2.2419230576695086E-2</v>
      </c>
      <c r="Z60" s="660">
        <f>SUM(Z55,Z56)</f>
        <v>2396551</v>
      </c>
      <c r="AA60" s="677">
        <f t="shared" si="6"/>
        <v>-44000</v>
      </c>
      <c r="AB60" s="661">
        <f t="shared" si="17"/>
        <v>-1.8028715646589644E-2</v>
      </c>
      <c r="AC60" s="627"/>
      <c r="AE60" s="603"/>
      <c r="AF60" s="604"/>
      <c r="AG60" s="603"/>
      <c r="AH60" s="604"/>
      <c r="AI60" s="603"/>
      <c r="AJ60" s="604"/>
      <c r="AK60" s="603"/>
      <c r="AL60" s="604"/>
      <c r="AM60" s="603"/>
      <c r="AN60" s="603"/>
      <c r="AO60" s="604"/>
      <c r="AP60" s="605"/>
    </row>
    <row r="109" spans="10:14">
      <c r="J109" s="2">
        <f>J57-SUM(J53:J56)</f>
        <v>-2276659</v>
      </c>
      <c r="N109" s="2">
        <f>N57-SUM(N53:N56)</f>
        <v>-741566</v>
      </c>
    </row>
  </sheetData>
  <mergeCells count="22">
    <mergeCell ref="B3:D5"/>
    <mergeCell ref="F3:M3"/>
    <mergeCell ref="N3:V3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P4"/>
    <mergeCell ref="Q4:Q5"/>
    <mergeCell ref="R4:S4"/>
    <mergeCell ref="AA4:AB4"/>
    <mergeCell ref="T4:T5"/>
    <mergeCell ref="U4:V4"/>
    <mergeCell ref="W4:W5"/>
    <mergeCell ref="X4:Y4"/>
    <mergeCell ref="Z4:Z5"/>
  </mergeCells>
  <phoneticPr fontId="21"/>
  <printOptions horizontalCentered="1"/>
  <pageMargins left="0.59055118110236227" right="0" top="0.39370078740157483" bottom="0.39370078740157483" header="0" footer="0.19685039370078741"/>
  <pageSetup paperSize="8" scale="58" orientation="landscape" r:id="rId1"/>
  <headerFooter scaleWithDoc="0"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8DA3-CA8E-4D71-ABA5-96F317E7C1BA}">
  <dimension ref="G8:J15"/>
  <sheetViews>
    <sheetView showGridLines="0" workbookViewId="0"/>
  </sheetViews>
  <sheetFormatPr defaultColWidth="8.75" defaultRowHeight="14.25"/>
  <cols>
    <col min="1" max="7" width="8.75" style="187"/>
    <col min="8" max="9" width="17.375" style="188" customWidth="1"/>
    <col min="10" max="10" width="8.75" style="189"/>
    <col min="11" max="16384" width="8.75" style="187"/>
  </cols>
  <sheetData>
    <row r="8" spans="7:10">
      <c r="J8" s="200" t="s">
        <v>111</v>
      </c>
    </row>
    <row r="9" spans="7:10" ht="28.5">
      <c r="G9" s="190"/>
      <c r="H9" s="191" t="s">
        <v>112</v>
      </c>
      <c r="I9" s="192" t="s">
        <v>113</v>
      </c>
      <c r="J9" s="193" t="s">
        <v>114</v>
      </c>
    </row>
    <row r="10" spans="7:10">
      <c r="G10" s="197" t="s">
        <v>115</v>
      </c>
      <c r="H10" s="198" t="e">
        <f>SUM(#REF!)</f>
        <v>#REF!</v>
      </c>
      <c r="I10" s="198" t="e">
        <f>#REF!</f>
        <v>#REF!</v>
      </c>
      <c r="J10" s="199" t="e">
        <f t="shared" ref="J10:J15" si="0">H10/I10</f>
        <v>#REF!</v>
      </c>
    </row>
    <row r="11" spans="7:10">
      <c r="G11" s="569" t="s">
        <v>116</v>
      </c>
      <c r="H11" s="570" t="e">
        <f>#REF!</f>
        <v>#REF!</v>
      </c>
      <c r="I11" s="570" t="e">
        <f>#REF!</f>
        <v>#REF!</v>
      </c>
      <c r="J11" s="571" t="e">
        <f t="shared" si="0"/>
        <v>#REF!</v>
      </c>
    </row>
    <row r="12" spans="7:10">
      <c r="G12" s="569" t="s">
        <v>117</v>
      </c>
      <c r="H12" s="570" t="e">
        <f>SUM(#REF!)</f>
        <v>#REF!</v>
      </c>
      <c r="I12" s="570" t="e">
        <f>#REF!</f>
        <v>#REF!</v>
      </c>
      <c r="J12" s="571" t="e">
        <f t="shared" si="0"/>
        <v>#REF!</v>
      </c>
    </row>
    <row r="13" spans="7:10">
      <c r="G13" s="569" t="s">
        <v>118</v>
      </c>
      <c r="H13" s="570" t="e">
        <f>SUM(#REF!)</f>
        <v>#REF!</v>
      </c>
      <c r="I13" s="570" t="e">
        <f>#REF!</f>
        <v>#REF!</v>
      </c>
      <c r="J13" s="572" t="e">
        <f t="shared" si="0"/>
        <v>#REF!</v>
      </c>
    </row>
    <row r="14" spans="7:10">
      <c r="G14" s="573" t="s">
        <v>21</v>
      </c>
      <c r="H14" s="574" t="e">
        <f>SUM(#REF!)</f>
        <v>#REF!</v>
      </c>
      <c r="I14" s="574" t="e">
        <f>SUM(#REF!)</f>
        <v>#REF!</v>
      </c>
      <c r="J14" s="575" t="e">
        <f t="shared" si="0"/>
        <v>#REF!</v>
      </c>
    </row>
    <row r="15" spans="7:10">
      <c r="G15" s="194" t="s">
        <v>119</v>
      </c>
      <c r="H15" s="195" t="e">
        <f>SUM(H10:H14)</f>
        <v>#REF!</v>
      </c>
      <c r="I15" s="195" t="e">
        <f>SUM(I10:I14)</f>
        <v>#REF!</v>
      </c>
      <c r="J15" s="196" t="e">
        <f t="shared" si="0"/>
        <v>#REF!</v>
      </c>
    </row>
  </sheetData>
  <phoneticPr fontId="2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pageSetUpPr fitToPage="1"/>
  </sheetPr>
  <dimension ref="A1:AD267"/>
  <sheetViews>
    <sheetView view="pageBreakPreview" zoomScale="85" zoomScaleNormal="100" zoomScaleSheetLayoutView="85" workbookViewId="0">
      <pane xSplit="5" ySplit="4" topLeftCell="M5" activePane="bottomRight" state="frozen"/>
      <selection pane="topRight" activeCell="Q20" sqref="Q20"/>
      <selection pane="bottomLeft" activeCell="Q20" sqref="Q20"/>
      <selection pane="bottomRight" sqref="A1:AD1"/>
    </sheetView>
  </sheetViews>
  <sheetFormatPr defaultColWidth="9" defaultRowHeight="14.25" outlineLevelRow="1"/>
  <cols>
    <col min="1" max="2" width="2.125" style="8" customWidth="1"/>
    <col min="3" max="3" width="8" style="8" bestFit="1" customWidth="1"/>
    <col min="4" max="4" width="20.625" style="8" customWidth="1"/>
    <col min="5" max="18" width="13.125" style="8" customWidth="1"/>
    <col min="19" max="19" width="0.875" style="8" customWidth="1"/>
    <col min="20" max="20" width="13.125" style="116" customWidth="1"/>
    <col min="21" max="21" width="13.125" style="8" customWidth="1"/>
    <col min="22" max="22" width="13.125" style="116" customWidth="1"/>
    <col min="23" max="23" width="13.125" style="8" customWidth="1"/>
    <col min="24" max="24" width="13.125" style="116" customWidth="1"/>
    <col min="25" max="25" width="13.125" style="8" customWidth="1"/>
    <col min="26" max="26" width="11.375" style="116" customWidth="1"/>
    <col min="27" max="27" width="9.625" style="8" customWidth="1"/>
    <col min="28" max="28" width="12.125" style="116" customWidth="1"/>
    <col min="29" max="29" width="9.625" style="8" customWidth="1"/>
    <col min="30" max="30" width="0.875" style="8" customWidth="1"/>
  </cols>
  <sheetData>
    <row r="1" spans="1:30" s="8" customFormat="1" ht="20.25" customHeight="1">
      <c r="A1" s="806" t="s">
        <v>130</v>
      </c>
      <c r="B1" s="806"/>
      <c r="C1" s="806"/>
      <c r="D1" s="806"/>
      <c r="E1" s="806"/>
      <c r="F1" s="806"/>
      <c r="G1" s="806"/>
      <c r="H1" s="806"/>
      <c r="I1" s="806"/>
      <c r="J1" s="806"/>
      <c r="K1" s="806"/>
      <c r="L1" s="806"/>
      <c r="M1" s="806"/>
      <c r="N1" s="806"/>
      <c r="O1" s="806"/>
      <c r="P1" s="806"/>
      <c r="Q1" s="806"/>
      <c r="R1" s="806"/>
      <c r="S1" s="806"/>
      <c r="T1" s="806"/>
      <c r="U1" s="806"/>
      <c r="V1" s="806"/>
      <c r="W1" s="806"/>
      <c r="X1" s="806"/>
      <c r="Y1" s="806"/>
      <c r="Z1" s="806"/>
      <c r="AA1" s="806"/>
      <c r="AB1" s="806"/>
      <c r="AC1" s="806"/>
      <c r="AD1" s="806"/>
    </row>
    <row r="2" spans="1:30" s="9" customFormat="1" ht="12" customHeight="1" thickBot="1"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5"/>
      <c r="U2" s="11"/>
      <c r="V2" s="115"/>
      <c r="W2" s="11"/>
      <c r="X2" s="115"/>
      <c r="Y2" s="11"/>
      <c r="Z2" s="115"/>
      <c r="AA2" s="11"/>
      <c r="AB2" s="115"/>
      <c r="AC2" s="11"/>
      <c r="AD2" s="12" t="s">
        <v>2</v>
      </c>
    </row>
    <row r="3" spans="1:30" s="8" customFormat="1" ht="20.100000000000001" customHeight="1" thickTop="1">
      <c r="B3" s="807"/>
      <c r="C3" s="808"/>
      <c r="D3" s="808"/>
      <c r="E3" s="811" t="s">
        <v>131</v>
      </c>
      <c r="F3" s="813">
        <f>$N$3-1</f>
        <v>2023</v>
      </c>
      <c r="G3" s="814"/>
      <c r="H3" s="814"/>
      <c r="I3" s="814"/>
      <c r="J3" s="814"/>
      <c r="K3" s="814"/>
      <c r="L3" s="814"/>
      <c r="M3" s="814"/>
      <c r="N3" s="818">
        <v>2024</v>
      </c>
      <c r="O3" s="819"/>
      <c r="P3" s="819"/>
      <c r="Q3" s="820"/>
      <c r="R3" s="821"/>
      <c r="S3" s="13"/>
      <c r="T3" s="815" t="str">
        <f>"vs. FY"&amp;$F$3&amp;" ("&amp;$F$4&amp;")"</f>
        <v>vs. FY2023 (Q1)</v>
      </c>
      <c r="U3" s="816" t="str">
        <f>"vs. FY"&amp;$G$4&amp;" ("&amp;$G$5&amp;")"</f>
        <v>vs. FYQ2 (68722)</v>
      </c>
      <c r="V3" s="817" t="str">
        <f>"vs. FY"&amp;$F$3&amp;" ("&amp;$G$4&amp;")"</f>
        <v>vs. FY2023 (Q2)</v>
      </c>
      <c r="W3" s="816" t="str">
        <f t="shared" ref="W3" si="0">"vs. FY"&amp;$G$4&amp;" ("&amp;$G$5&amp;")"</f>
        <v>vs. FYQ2 (68722)</v>
      </c>
      <c r="X3" s="817" t="str">
        <f>"vs. FY"&amp;$F$3&amp;" ("&amp;$H$4&amp;")"</f>
        <v>vs. FY2023 (H1)</v>
      </c>
      <c r="Y3" s="816" t="str">
        <f t="shared" ref="Y3" si="1">"vs. FY"&amp;$G$4&amp;" ("&amp;$G$5&amp;")"</f>
        <v>vs. FYQ2 (68722)</v>
      </c>
      <c r="Z3" s="817" t="str">
        <f>"vs. FY"&amp;$F$3&amp;" ("&amp;$I$4&amp;")"</f>
        <v>vs. FY2023 (Q3)</v>
      </c>
      <c r="AA3" s="816" t="str">
        <f t="shared" ref="AA3" si="2">"vs. FY"&amp;$G$4&amp;" ("&amp;$G$5&amp;")"</f>
        <v>vs. FYQ2 (68722)</v>
      </c>
      <c r="AB3" s="817" t="str">
        <f>"vs. FY"&amp;$F$3&amp;" ("&amp;$J$4&amp;")"</f>
        <v>vs. FY2023 (Q3 YTD)</v>
      </c>
      <c r="AC3" s="822" t="str">
        <f t="shared" ref="AC3" si="3">"vs. FY"&amp;$G$4&amp;" ("&amp;$G$5&amp;")"</f>
        <v>vs. FYQ2 (68722)</v>
      </c>
      <c r="AD3" s="14"/>
    </row>
    <row r="4" spans="1:30" s="8" customFormat="1" ht="20.100000000000001" customHeight="1" thickBot="1">
      <c r="B4" s="809"/>
      <c r="C4" s="810"/>
      <c r="D4" s="810"/>
      <c r="E4" s="812"/>
      <c r="F4" s="108" t="s">
        <v>102</v>
      </c>
      <c r="G4" s="109" t="s">
        <v>103</v>
      </c>
      <c r="H4" s="144" t="s">
        <v>6</v>
      </c>
      <c r="I4" s="110" t="s">
        <v>104</v>
      </c>
      <c r="J4" s="144" t="s">
        <v>48</v>
      </c>
      <c r="K4" s="109" t="s">
        <v>106</v>
      </c>
      <c r="L4" s="144" t="s">
        <v>10</v>
      </c>
      <c r="M4" s="145" t="s">
        <v>11</v>
      </c>
      <c r="N4" s="108" t="str">
        <f>$F$4</f>
        <v>Q1</v>
      </c>
      <c r="O4" s="109" t="str">
        <f>$G$4</f>
        <v>Q2</v>
      </c>
      <c r="P4" s="144" t="str">
        <f>$H$4</f>
        <v>H1</v>
      </c>
      <c r="Q4" s="110" t="str">
        <f>$I$4</f>
        <v>Q3</v>
      </c>
      <c r="R4" s="275" t="str">
        <f>$J$4</f>
        <v>Q3 YTD</v>
      </c>
      <c r="S4" s="13"/>
      <c r="T4" s="140" t="s">
        <v>107</v>
      </c>
      <c r="U4" s="141" t="s">
        <v>114</v>
      </c>
      <c r="V4" s="142" t="str">
        <f>$T$4</f>
        <v>vol.</v>
      </c>
      <c r="W4" s="141" t="str">
        <f>$U$4</f>
        <v>%</v>
      </c>
      <c r="X4" s="741" t="str">
        <f>$T$4</f>
        <v>vol.</v>
      </c>
      <c r="Y4" s="141" t="str">
        <f>$U$4</f>
        <v>%</v>
      </c>
      <c r="Z4" s="142" t="str">
        <f>$T$4</f>
        <v>vol.</v>
      </c>
      <c r="AA4" s="141" t="str">
        <f>$U$4</f>
        <v>%</v>
      </c>
      <c r="AB4" s="142" t="str">
        <f>$T$4</f>
        <v>vol.</v>
      </c>
      <c r="AC4" s="141" t="str">
        <f>$U$4</f>
        <v>%</v>
      </c>
      <c r="AD4" s="14"/>
    </row>
    <row r="5" spans="1:30" s="8" customFormat="1" ht="20.100000000000001" customHeight="1" thickTop="1">
      <c r="B5" s="14"/>
      <c r="C5" s="15"/>
      <c r="D5" s="96" t="s">
        <v>132</v>
      </c>
      <c r="E5" s="16">
        <v>257431</v>
      </c>
      <c r="F5" s="17">
        <v>73302</v>
      </c>
      <c r="G5" s="18">
        <v>68722</v>
      </c>
      <c r="H5" s="19">
        <v>142024</v>
      </c>
      <c r="I5" s="20">
        <v>69511</v>
      </c>
      <c r="J5" s="19">
        <v>211535</v>
      </c>
      <c r="K5" s="18">
        <v>73547</v>
      </c>
      <c r="L5" s="20">
        <v>143058</v>
      </c>
      <c r="M5" s="19">
        <v>285082</v>
      </c>
      <c r="N5" s="17">
        <v>59201</v>
      </c>
      <c r="O5" s="18">
        <f>IF(P5="","",P5-N5)</f>
        <v>62875</v>
      </c>
      <c r="P5" s="19">
        <v>122076</v>
      </c>
      <c r="Q5" s="20">
        <f>R5-P5</f>
        <v>69340</v>
      </c>
      <c r="R5" s="19">
        <v>191416</v>
      </c>
      <c r="S5" s="21"/>
      <c r="T5" s="728">
        <f>N5-F5</f>
        <v>-14101</v>
      </c>
      <c r="U5" s="22">
        <f t="shared" ref="U5:U27" si="4">IF(ISERROR(N5/F5-1),"-",N5/F5-1)</f>
        <v>-0.19236855747455728</v>
      </c>
      <c r="V5" s="735">
        <f>O5-G5</f>
        <v>-5847</v>
      </c>
      <c r="W5" s="22">
        <f t="shared" ref="W5:W27" si="5">IF(ISERROR(O5/G5-1),"-",O5/G5-1)</f>
        <v>-8.5081924274613696E-2</v>
      </c>
      <c r="X5" s="735">
        <f t="shared" ref="X5:X27" si="6">P5-H5</f>
        <v>-19948</v>
      </c>
      <c r="Y5" s="22">
        <f t="shared" ref="Y5:Y27" si="7">IF(ISERROR(P5/H5-1),"-",P5/H5-1)</f>
        <v>-0.14045513434349122</v>
      </c>
      <c r="Z5" s="735">
        <f t="shared" ref="Z5:Z27" si="8">Q5-I5</f>
        <v>-171</v>
      </c>
      <c r="AA5" s="22">
        <f t="shared" ref="AA5:AA27" si="9">IF(ISERROR(Q5/I5-1),"-",Q5/I5-1)</f>
        <v>-2.4600422954640377E-3</v>
      </c>
      <c r="AB5" s="735">
        <f t="shared" ref="AB5:AB27" si="10">R5-J5</f>
        <v>-20119</v>
      </c>
      <c r="AC5" s="276">
        <f t="shared" ref="AC5:AC26" si="11">IF(ISERROR(R5/J5-1),"-",R5/J5-1)</f>
        <v>-9.5109556338194623E-2</v>
      </c>
      <c r="AD5" s="14"/>
    </row>
    <row r="6" spans="1:30" s="8" customFormat="1" ht="20.100000000000001" customHeight="1">
      <c r="B6" s="14"/>
      <c r="C6" s="15"/>
      <c r="D6" s="97" t="s">
        <v>133</v>
      </c>
      <c r="E6" s="23">
        <v>339263</v>
      </c>
      <c r="F6" s="24">
        <v>102888</v>
      </c>
      <c r="G6" s="25">
        <v>109516</v>
      </c>
      <c r="H6" s="26">
        <v>212404</v>
      </c>
      <c r="I6" s="27">
        <v>127411</v>
      </c>
      <c r="J6" s="26">
        <v>339815</v>
      </c>
      <c r="K6" s="25">
        <v>99941</v>
      </c>
      <c r="L6" s="27">
        <v>227352</v>
      </c>
      <c r="M6" s="26">
        <v>439756</v>
      </c>
      <c r="N6" s="24">
        <v>95503</v>
      </c>
      <c r="O6" s="25">
        <f t="shared" ref="O6:O27" si="12">IF(P6="","",P6-N6)</f>
        <v>89522</v>
      </c>
      <c r="P6" s="26">
        <v>185025</v>
      </c>
      <c r="Q6" s="27">
        <f>R6-P6</f>
        <v>107061</v>
      </c>
      <c r="R6" s="26">
        <v>292086</v>
      </c>
      <c r="S6" s="21"/>
      <c r="T6" s="729">
        <f t="shared" ref="T6:T27" si="13">N6-F6</f>
        <v>-7385</v>
      </c>
      <c r="U6" s="28">
        <f t="shared" si="4"/>
        <v>-7.1777077987714821E-2</v>
      </c>
      <c r="V6" s="736">
        <f t="shared" ref="V6:V27" si="14">O6-G6</f>
        <v>-19994</v>
      </c>
      <c r="W6" s="28">
        <f t="shared" si="5"/>
        <v>-0.18256693085941778</v>
      </c>
      <c r="X6" s="736">
        <f t="shared" si="6"/>
        <v>-27379</v>
      </c>
      <c r="Y6" s="28">
        <f t="shared" si="7"/>
        <v>-0.12890058567635265</v>
      </c>
      <c r="Z6" s="736">
        <f t="shared" si="8"/>
        <v>-20350</v>
      </c>
      <c r="AA6" s="28">
        <f t="shared" si="9"/>
        <v>-0.15971933349553802</v>
      </c>
      <c r="AB6" s="736">
        <f t="shared" si="10"/>
        <v>-47729</v>
      </c>
      <c r="AC6" s="270">
        <f t="shared" si="11"/>
        <v>-0.1404558362638495</v>
      </c>
      <c r="AD6" s="14"/>
    </row>
    <row r="7" spans="1:30" s="29" customFormat="1" ht="20.100000000000001" customHeight="1" thickBot="1">
      <c r="B7" s="800" t="s">
        <v>134</v>
      </c>
      <c r="C7" s="801"/>
      <c r="D7" s="802"/>
      <c r="E7" s="30">
        <v>596694</v>
      </c>
      <c r="F7" s="125">
        <v>176190</v>
      </c>
      <c r="G7" s="31">
        <v>178238</v>
      </c>
      <c r="H7" s="32">
        <v>354428</v>
      </c>
      <c r="I7" s="32">
        <v>196922</v>
      </c>
      <c r="J7" s="32">
        <v>551350</v>
      </c>
      <c r="K7" s="31">
        <v>173488</v>
      </c>
      <c r="L7" s="32">
        <v>370410</v>
      </c>
      <c r="M7" s="32">
        <v>724838</v>
      </c>
      <c r="N7" s="125">
        <f>SUM(N5:N6)</f>
        <v>154704</v>
      </c>
      <c r="O7" s="31">
        <f t="shared" si="12"/>
        <v>152397</v>
      </c>
      <c r="P7" s="32">
        <f>SUM(P5:P6)</f>
        <v>307101</v>
      </c>
      <c r="Q7" s="32">
        <f t="shared" ref="Q7:Q14" si="15">IF(R7="","",R7-P7)</f>
        <v>176401</v>
      </c>
      <c r="R7" s="32">
        <f>SUM(R5:R6)</f>
        <v>483502</v>
      </c>
      <c r="S7" s="33"/>
      <c r="T7" s="730">
        <f t="shared" si="13"/>
        <v>-21486</v>
      </c>
      <c r="U7" s="34">
        <f t="shared" si="4"/>
        <v>-0.1219478971564788</v>
      </c>
      <c r="V7" s="737">
        <f t="shared" si="14"/>
        <v>-25841</v>
      </c>
      <c r="W7" s="34">
        <f t="shared" si="5"/>
        <v>-0.14498030722965927</v>
      </c>
      <c r="X7" s="737">
        <f t="shared" si="6"/>
        <v>-47327</v>
      </c>
      <c r="Y7" s="34">
        <f t="shared" si="7"/>
        <v>-0.13353064656291269</v>
      </c>
      <c r="Z7" s="737">
        <f t="shared" si="8"/>
        <v>-20521</v>
      </c>
      <c r="AA7" s="34">
        <f t="shared" si="9"/>
        <v>-0.10420877301672749</v>
      </c>
      <c r="AB7" s="737">
        <f t="shared" si="10"/>
        <v>-67848</v>
      </c>
      <c r="AC7" s="277">
        <f t="shared" si="11"/>
        <v>-0.12305794867144282</v>
      </c>
      <c r="AD7" s="35"/>
    </row>
    <row r="8" spans="1:30" s="8" customFormat="1" ht="20.100000000000001" customHeight="1">
      <c r="B8" s="14"/>
      <c r="C8" s="36"/>
      <c r="D8" s="96" t="s">
        <v>135</v>
      </c>
      <c r="E8" s="16">
        <v>965211</v>
      </c>
      <c r="F8" s="17">
        <v>203563</v>
      </c>
      <c r="G8" s="18">
        <v>164802</v>
      </c>
      <c r="H8" s="19">
        <v>368365</v>
      </c>
      <c r="I8" s="20">
        <v>176921</v>
      </c>
      <c r="J8" s="19">
        <v>545286</v>
      </c>
      <c r="K8" s="18">
        <v>234470</v>
      </c>
      <c r="L8" s="20">
        <v>411391</v>
      </c>
      <c r="M8" s="19">
        <v>779756</v>
      </c>
      <c r="N8" s="17">
        <v>168960</v>
      </c>
      <c r="O8" s="18">
        <f t="shared" si="12"/>
        <v>169526</v>
      </c>
      <c r="P8" s="19">
        <v>338486</v>
      </c>
      <c r="Q8" s="20">
        <f>R8-P8</f>
        <v>142790</v>
      </c>
      <c r="R8" s="19">
        <v>481276</v>
      </c>
      <c r="S8" s="21"/>
      <c r="T8" s="728">
        <f t="shared" si="13"/>
        <v>-34603</v>
      </c>
      <c r="U8" s="22">
        <f t="shared" si="4"/>
        <v>-0.16998668716810028</v>
      </c>
      <c r="V8" s="735">
        <f t="shared" si="14"/>
        <v>4724</v>
      </c>
      <c r="W8" s="22">
        <f t="shared" si="5"/>
        <v>2.8664700671108267E-2</v>
      </c>
      <c r="X8" s="735">
        <f t="shared" si="6"/>
        <v>-29879</v>
      </c>
      <c r="Y8" s="22">
        <f t="shared" si="7"/>
        <v>-8.1112483542138958E-2</v>
      </c>
      <c r="Z8" s="735">
        <f t="shared" si="8"/>
        <v>-34131</v>
      </c>
      <c r="AA8" s="22">
        <f t="shared" si="9"/>
        <v>-0.19291661249936409</v>
      </c>
      <c r="AB8" s="735">
        <f t="shared" si="10"/>
        <v>-64010</v>
      </c>
      <c r="AC8" s="276">
        <f t="shared" si="11"/>
        <v>-0.1173879395399845</v>
      </c>
      <c r="AD8" s="14"/>
    </row>
    <row r="9" spans="1:30" s="8" customFormat="1" ht="20.100000000000001" customHeight="1">
      <c r="B9" s="14"/>
      <c r="C9" s="36"/>
      <c r="D9" s="97" t="s">
        <v>136</v>
      </c>
      <c r="E9" s="23">
        <v>92387</v>
      </c>
      <c r="F9" s="24">
        <v>0</v>
      </c>
      <c r="G9" s="25">
        <v>0</v>
      </c>
      <c r="H9" s="26">
        <v>0</v>
      </c>
      <c r="I9" s="27">
        <v>0</v>
      </c>
      <c r="J9" s="26">
        <v>0</v>
      </c>
      <c r="K9" s="25">
        <v>0</v>
      </c>
      <c r="L9" s="27">
        <v>0</v>
      </c>
      <c r="M9" s="26">
        <v>0</v>
      </c>
      <c r="N9" s="24">
        <v>0</v>
      </c>
      <c r="O9" s="25">
        <f t="shared" si="12"/>
        <v>0</v>
      </c>
      <c r="P9" s="26">
        <v>0</v>
      </c>
      <c r="Q9" s="27">
        <f>R9-P9</f>
        <v>0</v>
      </c>
      <c r="R9" s="26">
        <v>0</v>
      </c>
      <c r="S9" s="21"/>
      <c r="T9" s="729">
        <f t="shared" si="13"/>
        <v>0</v>
      </c>
      <c r="U9" s="28" t="str">
        <f t="shared" si="4"/>
        <v>-</v>
      </c>
      <c r="V9" s="736">
        <f t="shared" si="14"/>
        <v>0</v>
      </c>
      <c r="W9" s="28" t="str">
        <f t="shared" si="5"/>
        <v>-</v>
      </c>
      <c r="X9" s="736">
        <f t="shared" si="6"/>
        <v>0</v>
      </c>
      <c r="Y9" s="28" t="str">
        <f t="shared" si="7"/>
        <v>-</v>
      </c>
      <c r="Z9" s="736">
        <f t="shared" si="8"/>
        <v>0</v>
      </c>
      <c r="AA9" s="28" t="str">
        <f t="shared" si="9"/>
        <v>-</v>
      </c>
      <c r="AB9" s="736">
        <f t="shared" si="10"/>
        <v>0</v>
      </c>
      <c r="AC9" s="270" t="str">
        <f t="shared" si="11"/>
        <v>-</v>
      </c>
      <c r="AD9" s="14"/>
    </row>
    <row r="10" spans="1:30" s="8" customFormat="1" ht="20.100000000000001" customHeight="1" thickBot="1">
      <c r="B10" s="800" t="s">
        <v>137</v>
      </c>
      <c r="C10" s="801"/>
      <c r="D10" s="802"/>
      <c r="E10" s="37">
        <v>1057598</v>
      </c>
      <c r="F10" s="125">
        <v>203563</v>
      </c>
      <c r="G10" s="31">
        <v>164802</v>
      </c>
      <c r="H10" s="32">
        <v>368365</v>
      </c>
      <c r="I10" s="32">
        <v>176921</v>
      </c>
      <c r="J10" s="32">
        <v>545286</v>
      </c>
      <c r="K10" s="31">
        <v>234470</v>
      </c>
      <c r="L10" s="32">
        <v>411391</v>
      </c>
      <c r="M10" s="32">
        <v>779756</v>
      </c>
      <c r="N10" s="125">
        <f>SUM(N8:N9)</f>
        <v>168960</v>
      </c>
      <c r="O10" s="31">
        <f t="shared" si="12"/>
        <v>169526</v>
      </c>
      <c r="P10" s="32">
        <f>SUM(P8:P9)</f>
        <v>338486</v>
      </c>
      <c r="Q10" s="32">
        <f t="shared" si="15"/>
        <v>142790</v>
      </c>
      <c r="R10" s="32">
        <f>SUM(R8:R9)</f>
        <v>481276</v>
      </c>
      <c r="S10" s="21"/>
      <c r="T10" s="730">
        <f t="shared" si="13"/>
        <v>-34603</v>
      </c>
      <c r="U10" s="34">
        <f t="shared" si="4"/>
        <v>-0.16998668716810028</v>
      </c>
      <c r="V10" s="737">
        <f t="shared" si="14"/>
        <v>4724</v>
      </c>
      <c r="W10" s="34">
        <f t="shared" si="5"/>
        <v>2.8664700671108267E-2</v>
      </c>
      <c r="X10" s="737">
        <f t="shared" si="6"/>
        <v>-29879</v>
      </c>
      <c r="Y10" s="34">
        <f t="shared" si="7"/>
        <v>-8.1112483542138958E-2</v>
      </c>
      <c r="Z10" s="737">
        <f t="shared" si="8"/>
        <v>-34131</v>
      </c>
      <c r="AA10" s="34">
        <f t="shared" si="9"/>
        <v>-0.19291661249936409</v>
      </c>
      <c r="AB10" s="737">
        <f t="shared" si="10"/>
        <v>-64010</v>
      </c>
      <c r="AC10" s="277">
        <f t="shared" si="11"/>
        <v>-0.1173879395399845</v>
      </c>
      <c r="AD10" s="14"/>
    </row>
    <row r="11" spans="1:30" s="8" customFormat="1" ht="20.100000000000001" customHeight="1">
      <c r="B11" s="14"/>
      <c r="C11" s="38" t="s">
        <v>129</v>
      </c>
      <c r="D11" s="96" t="s">
        <v>138</v>
      </c>
      <c r="E11" s="16">
        <v>555924</v>
      </c>
      <c r="F11" s="17">
        <v>140705</v>
      </c>
      <c r="G11" s="18">
        <v>160160</v>
      </c>
      <c r="H11" s="19">
        <v>300865</v>
      </c>
      <c r="I11" s="20">
        <v>146398</v>
      </c>
      <c r="J11" s="19">
        <v>447263</v>
      </c>
      <c r="K11" s="18">
        <v>158389</v>
      </c>
      <c r="L11" s="20">
        <v>304787</v>
      </c>
      <c r="M11" s="19">
        <v>605652</v>
      </c>
      <c r="N11" s="17">
        <v>128164</v>
      </c>
      <c r="O11" s="18">
        <f t="shared" si="12"/>
        <v>126087</v>
      </c>
      <c r="P11" s="19">
        <v>254251</v>
      </c>
      <c r="Q11" s="20">
        <f>R11-P11</f>
        <v>112279</v>
      </c>
      <c r="R11" s="19">
        <v>366530</v>
      </c>
      <c r="S11" s="21"/>
      <c r="T11" s="728">
        <f t="shared" si="13"/>
        <v>-12541</v>
      </c>
      <c r="U11" s="22">
        <f t="shared" si="4"/>
        <v>-8.9129739525958596E-2</v>
      </c>
      <c r="V11" s="735">
        <f t="shared" si="14"/>
        <v>-34073</v>
      </c>
      <c r="W11" s="22">
        <f t="shared" si="5"/>
        <v>-0.21274350649350648</v>
      </c>
      <c r="X11" s="735">
        <f t="shared" si="6"/>
        <v>-46614</v>
      </c>
      <c r="Y11" s="22">
        <f t="shared" si="7"/>
        <v>-0.15493327572166915</v>
      </c>
      <c r="Z11" s="735">
        <f t="shared" si="8"/>
        <v>-34119</v>
      </c>
      <c r="AA11" s="22">
        <f t="shared" si="9"/>
        <v>-0.2330564625199798</v>
      </c>
      <c r="AB11" s="735">
        <f t="shared" si="10"/>
        <v>-80733</v>
      </c>
      <c r="AC11" s="276">
        <f t="shared" si="11"/>
        <v>-0.18050453536286259</v>
      </c>
      <c r="AD11" s="14"/>
    </row>
    <row r="12" spans="1:30" s="39" customFormat="1" ht="20.100000000000001" customHeight="1">
      <c r="B12" s="40"/>
      <c r="C12" s="38" t="s">
        <v>22</v>
      </c>
      <c r="D12" s="98" t="s">
        <v>139</v>
      </c>
      <c r="E12" s="41">
        <v>412098</v>
      </c>
      <c r="F12" s="42">
        <v>147692</v>
      </c>
      <c r="G12" s="43">
        <v>149804</v>
      </c>
      <c r="H12" s="44">
        <v>297496</v>
      </c>
      <c r="I12" s="45">
        <v>149324</v>
      </c>
      <c r="J12" s="44">
        <v>446820</v>
      </c>
      <c r="K12" s="43">
        <v>160269</v>
      </c>
      <c r="L12" s="45">
        <v>309593</v>
      </c>
      <c r="M12" s="44">
        <v>607089</v>
      </c>
      <c r="N12" s="42">
        <v>174699</v>
      </c>
      <c r="O12" s="43">
        <f t="shared" si="12"/>
        <v>160942</v>
      </c>
      <c r="P12" s="44">
        <v>335641</v>
      </c>
      <c r="Q12" s="45">
        <f>R12-P12</f>
        <v>161456</v>
      </c>
      <c r="R12" s="44">
        <v>497097</v>
      </c>
      <c r="S12" s="21"/>
      <c r="T12" s="731">
        <f t="shared" si="13"/>
        <v>27007</v>
      </c>
      <c r="U12" s="46">
        <f t="shared" si="4"/>
        <v>0.18286027679224337</v>
      </c>
      <c r="V12" s="738">
        <f t="shared" si="14"/>
        <v>11138</v>
      </c>
      <c r="W12" s="46">
        <f t="shared" si="5"/>
        <v>7.435048463325411E-2</v>
      </c>
      <c r="X12" s="738">
        <f t="shared" si="6"/>
        <v>38145</v>
      </c>
      <c r="Y12" s="46">
        <f t="shared" si="7"/>
        <v>0.12822021136418638</v>
      </c>
      <c r="Z12" s="738">
        <f t="shared" si="8"/>
        <v>12132</v>
      </c>
      <c r="AA12" s="46">
        <f t="shared" si="9"/>
        <v>8.1246149312903526E-2</v>
      </c>
      <c r="AB12" s="738">
        <f t="shared" si="10"/>
        <v>50277</v>
      </c>
      <c r="AC12" s="278">
        <f>IF(ISERROR(R12/J12-1),"-",R12/J12-1)</f>
        <v>0.11252182086746343</v>
      </c>
      <c r="AD12" s="40"/>
    </row>
    <row r="13" spans="1:30" s="39" customFormat="1" ht="20.100000000000001" customHeight="1">
      <c r="B13" s="40"/>
      <c r="C13" s="38" t="s">
        <v>22</v>
      </c>
      <c r="D13" s="97" t="s">
        <v>140</v>
      </c>
      <c r="E13" s="23">
        <v>24212</v>
      </c>
      <c r="F13" s="24">
        <v>6034</v>
      </c>
      <c r="G13" s="25">
        <v>7612</v>
      </c>
      <c r="H13" s="26">
        <v>13646</v>
      </c>
      <c r="I13" s="27">
        <v>5377</v>
      </c>
      <c r="J13" s="26">
        <v>19023</v>
      </c>
      <c r="K13" s="25">
        <v>2845</v>
      </c>
      <c r="L13" s="27">
        <v>8222</v>
      </c>
      <c r="M13" s="26">
        <v>21868</v>
      </c>
      <c r="N13" s="24">
        <v>2545</v>
      </c>
      <c r="O13" s="25">
        <f t="shared" si="12"/>
        <v>3684</v>
      </c>
      <c r="P13" s="26">
        <v>6229</v>
      </c>
      <c r="Q13" s="27">
        <f>R13-P13</f>
        <v>3501</v>
      </c>
      <c r="R13" s="26">
        <v>9730</v>
      </c>
      <c r="S13" s="21"/>
      <c r="T13" s="729">
        <f t="shared" si="13"/>
        <v>-3489</v>
      </c>
      <c r="U13" s="28">
        <f t="shared" si="4"/>
        <v>-0.5782234007292012</v>
      </c>
      <c r="V13" s="736">
        <f t="shared" si="14"/>
        <v>-3928</v>
      </c>
      <c r="W13" s="28">
        <f t="shared" si="5"/>
        <v>-0.51602732527588024</v>
      </c>
      <c r="X13" s="736">
        <f t="shared" si="6"/>
        <v>-7417</v>
      </c>
      <c r="Y13" s="28">
        <f t="shared" si="7"/>
        <v>-0.54352923933753483</v>
      </c>
      <c r="Z13" s="736">
        <f t="shared" si="8"/>
        <v>-1876</v>
      </c>
      <c r="AA13" s="28">
        <f t="shared" si="9"/>
        <v>-0.34889343500092984</v>
      </c>
      <c r="AB13" s="736">
        <f t="shared" si="10"/>
        <v>-9293</v>
      </c>
      <c r="AC13" s="270">
        <f t="shared" si="11"/>
        <v>-0.48851390422120589</v>
      </c>
      <c r="AD13" s="40"/>
    </row>
    <row r="14" spans="1:30" s="39" customFormat="1" ht="20.100000000000001" customHeight="1" thickBot="1">
      <c r="B14" s="800" t="s">
        <v>141</v>
      </c>
      <c r="C14" s="801"/>
      <c r="D14" s="802"/>
      <c r="E14" s="37">
        <v>992234</v>
      </c>
      <c r="F14" s="125">
        <v>294431</v>
      </c>
      <c r="G14" s="31">
        <v>317576</v>
      </c>
      <c r="H14" s="32">
        <v>612007</v>
      </c>
      <c r="I14" s="32">
        <v>301099</v>
      </c>
      <c r="J14" s="32">
        <v>913106</v>
      </c>
      <c r="K14" s="31">
        <v>321503</v>
      </c>
      <c r="L14" s="32">
        <v>622602</v>
      </c>
      <c r="M14" s="32">
        <v>1234609</v>
      </c>
      <c r="N14" s="125">
        <f>SUM(N11:N13)</f>
        <v>305408</v>
      </c>
      <c r="O14" s="31">
        <f t="shared" si="12"/>
        <v>290713</v>
      </c>
      <c r="P14" s="32">
        <f>SUM(P11:P13)</f>
        <v>596121</v>
      </c>
      <c r="Q14" s="32">
        <f t="shared" si="15"/>
        <v>277236</v>
      </c>
      <c r="R14" s="32">
        <f>SUM(R11:R13)</f>
        <v>873357</v>
      </c>
      <c r="S14" s="33"/>
      <c r="T14" s="730">
        <f t="shared" si="13"/>
        <v>10977</v>
      </c>
      <c r="U14" s="34">
        <f t="shared" si="4"/>
        <v>3.7282079672317003E-2</v>
      </c>
      <c r="V14" s="737">
        <f t="shared" si="14"/>
        <v>-26863</v>
      </c>
      <c r="W14" s="34">
        <f t="shared" si="5"/>
        <v>-8.4587626268987526E-2</v>
      </c>
      <c r="X14" s="737">
        <f t="shared" si="6"/>
        <v>-15886</v>
      </c>
      <c r="Y14" s="34">
        <f t="shared" si="7"/>
        <v>-2.5957219443568436E-2</v>
      </c>
      <c r="Z14" s="737">
        <f t="shared" si="8"/>
        <v>-23863</v>
      </c>
      <c r="AA14" s="34">
        <f t="shared" si="9"/>
        <v>-7.9253003165072E-2</v>
      </c>
      <c r="AB14" s="737">
        <f>R14-J14</f>
        <v>-39749</v>
      </c>
      <c r="AC14" s="277">
        <f>IF(ISERROR(R14/J14-1),"-",R14/J14-1)</f>
        <v>-4.3531638166872222E-2</v>
      </c>
      <c r="AD14" s="40"/>
    </row>
    <row r="15" spans="1:30" s="39" customFormat="1" ht="20.100000000000001" customHeight="1">
      <c r="B15" s="40"/>
      <c r="C15" s="38" t="s">
        <v>142</v>
      </c>
      <c r="D15" s="96" t="s">
        <v>143</v>
      </c>
      <c r="E15" s="16">
        <v>260532</v>
      </c>
      <c r="F15" s="17">
        <v>77853</v>
      </c>
      <c r="G15" s="18">
        <v>76068</v>
      </c>
      <c r="H15" s="19">
        <v>153921</v>
      </c>
      <c r="I15" s="20">
        <v>90510</v>
      </c>
      <c r="J15" s="19">
        <v>244431</v>
      </c>
      <c r="K15" s="18">
        <v>81027</v>
      </c>
      <c r="L15" s="20">
        <v>171537</v>
      </c>
      <c r="M15" s="19">
        <v>325458</v>
      </c>
      <c r="N15" s="17">
        <v>78552</v>
      </c>
      <c r="O15" s="18">
        <f t="shared" si="12"/>
        <v>63832</v>
      </c>
      <c r="P15" s="19">
        <v>142384</v>
      </c>
      <c r="Q15" s="20">
        <f>R15-P15</f>
        <v>60786</v>
      </c>
      <c r="R15" s="19">
        <v>203170</v>
      </c>
      <c r="S15" s="21"/>
      <c r="T15" s="728">
        <f t="shared" si="13"/>
        <v>699</v>
      </c>
      <c r="U15" s="22">
        <f t="shared" si="4"/>
        <v>8.9784594042618959E-3</v>
      </c>
      <c r="V15" s="735">
        <f t="shared" si="14"/>
        <v>-12236</v>
      </c>
      <c r="W15" s="22">
        <f t="shared" si="5"/>
        <v>-0.16085607614239894</v>
      </c>
      <c r="X15" s="735">
        <f t="shared" si="6"/>
        <v>-11537</v>
      </c>
      <c r="Y15" s="22">
        <f t="shared" si="7"/>
        <v>-7.4954034862039665E-2</v>
      </c>
      <c r="Z15" s="735">
        <f t="shared" si="8"/>
        <v>-29724</v>
      </c>
      <c r="AA15" s="22">
        <f t="shared" si="9"/>
        <v>-0.32840570102751077</v>
      </c>
      <c r="AB15" s="735">
        <f t="shared" si="10"/>
        <v>-41261</v>
      </c>
      <c r="AC15" s="276">
        <f t="shared" si="11"/>
        <v>-0.16880428423563298</v>
      </c>
      <c r="AD15" s="40"/>
    </row>
    <row r="16" spans="1:30" s="39" customFormat="1" ht="20.100000000000001" customHeight="1" outlineLevel="1">
      <c r="B16" s="40"/>
      <c r="C16" s="38" t="s">
        <v>144</v>
      </c>
      <c r="D16" s="271" t="s">
        <v>145</v>
      </c>
      <c r="E16" s="23">
        <v>27749</v>
      </c>
      <c r="F16" s="24">
        <v>0</v>
      </c>
      <c r="G16" s="25">
        <v>0</v>
      </c>
      <c r="H16" s="26">
        <v>0</v>
      </c>
      <c r="I16" s="27">
        <v>0</v>
      </c>
      <c r="J16" s="26">
        <v>0</v>
      </c>
      <c r="K16" s="25">
        <v>0</v>
      </c>
      <c r="L16" s="27">
        <v>0</v>
      </c>
      <c r="M16" s="26">
        <v>0</v>
      </c>
      <c r="N16" s="24">
        <v>0</v>
      </c>
      <c r="O16" s="25">
        <v>0</v>
      </c>
      <c r="P16" s="26">
        <v>0</v>
      </c>
      <c r="Q16" s="45">
        <f>R16-P16</f>
        <v>0</v>
      </c>
      <c r="R16" s="44">
        <v>0</v>
      </c>
      <c r="S16" s="272"/>
      <c r="T16" s="729">
        <f t="shared" si="13"/>
        <v>0</v>
      </c>
      <c r="U16" s="28" t="str">
        <f t="shared" si="4"/>
        <v>-</v>
      </c>
      <c r="V16" s="736">
        <f t="shared" si="14"/>
        <v>0</v>
      </c>
      <c r="W16" s="28" t="str">
        <f t="shared" si="5"/>
        <v>-</v>
      </c>
      <c r="X16" s="736">
        <f t="shared" si="6"/>
        <v>0</v>
      </c>
      <c r="Y16" s="28" t="str">
        <f t="shared" si="7"/>
        <v>-</v>
      </c>
      <c r="Z16" s="738">
        <f t="shared" si="8"/>
        <v>0</v>
      </c>
      <c r="AA16" s="46" t="str">
        <f t="shared" si="9"/>
        <v>-</v>
      </c>
      <c r="AB16" s="738">
        <f t="shared" si="10"/>
        <v>0</v>
      </c>
      <c r="AC16" s="278" t="str">
        <f t="shared" si="11"/>
        <v>-</v>
      </c>
      <c r="AD16" s="40"/>
    </row>
    <row r="17" spans="2:30" s="39" customFormat="1" ht="20.100000000000001" customHeight="1" thickBot="1">
      <c r="B17" s="800" t="s">
        <v>146</v>
      </c>
      <c r="C17" s="801"/>
      <c r="D17" s="802"/>
      <c r="E17" s="30">
        <v>288281</v>
      </c>
      <c r="F17" s="125">
        <v>77853</v>
      </c>
      <c r="G17" s="31">
        <v>76068</v>
      </c>
      <c r="H17" s="32">
        <v>153921</v>
      </c>
      <c r="I17" s="32">
        <v>90510</v>
      </c>
      <c r="J17" s="32">
        <v>244431</v>
      </c>
      <c r="K17" s="31">
        <v>81027</v>
      </c>
      <c r="L17" s="32">
        <v>171537</v>
      </c>
      <c r="M17" s="32">
        <v>325458</v>
      </c>
      <c r="N17" s="125">
        <f>SUM(N15:N16)</f>
        <v>78552</v>
      </c>
      <c r="O17" s="31">
        <f t="shared" si="12"/>
        <v>63832</v>
      </c>
      <c r="P17" s="32">
        <f>SUM(P15:P16)</f>
        <v>142384</v>
      </c>
      <c r="Q17" s="32">
        <f>IF(R17="","",R17-P17)</f>
        <v>60786</v>
      </c>
      <c r="R17" s="32">
        <f>SUM(R15:R16)</f>
        <v>203170</v>
      </c>
      <c r="S17" s="21"/>
      <c r="T17" s="730">
        <f t="shared" si="13"/>
        <v>699</v>
      </c>
      <c r="U17" s="34">
        <f t="shared" si="4"/>
        <v>8.9784594042618959E-3</v>
      </c>
      <c r="V17" s="737">
        <f t="shared" si="14"/>
        <v>-12236</v>
      </c>
      <c r="W17" s="34">
        <f t="shared" si="5"/>
        <v>-0.16085607614239894</v>
      </c>
      <c r="X17" s="737">
        <f t="shared" si="6"/>
        <v>-11537</v>
      </c>
      <c r="Y17" s="34">
        <f t="shared" si="7"/>
        <v>-7.4954034862039665E-2</v>
      </c>
      <c r="Z17" s="737">
        <f t="shared" si="8"/>
        <v>-29724</v>
      </c>
      <c r="AA17" s="34">
        <f t="shared" si="9"/>
        <v>-0.32840570102751077</v>
      </c>
      <c r="AB17" s="737">
        <f t="shared" si="10"/>
        <v>-41261</v>
      </c>
      <c r="AC17" s="277">
        <f t="shared" si="11"/>
        <v>-0.16880428423563298</v>
      </c>
      <c r="AD17" s="40"/>
    </row>
    <row r="18" spans="2:30" s="8" customFormat="1" ht="20.100000000000001" customHeight="1">
      <c r="B18" s="14"/>
      <c r="C18" s="38" t="s">
        <v>120</v>
      </c>
      <c r="D18" s="96" t="s">
        <v>147</v>
      </c>
      <c r="E18" s="16">
        <v>22321</v>
      </c>
      <c r="F18" s="17">
        <v>6010</v>
      </c>
      <c r="G18" s="18">
        <v>6128</v>
      </c>
      <c r="H18" s="19">
        <v>12138</v>
      </c>
      <c r="I18" s="20">
        <v>4457</v>
      </c>
      <c r="J18" s="19">
        <v>16595</v>
      </c>
      <c r="K18" s="18">
        <v>4975</v>
      </c>
      <c r="L18" s="20">
        <v>9432</v>
      </c>
      <c r="M18" s="19">
        <v>21570</v>
      </c>
      <c r="N18" s="17">
        <v>3124</v>
      </c>
      <c r="O18" s="18">
        <f t="shared" si="12"/>
        <v>3742</v>
      </c>
      <c r="P18" s="19">
        <v>6866</v>
      </c>
      <c r="Q18" s="20">
        <f>R18-P18</f>
        <v>3434</v>
      </c>
      <c r="R18" s="19">
        <v>10300</v>
      </c>
      <c r="S18" s="21"/>
      <c r="T18" s="728">
        <f t="shared" si="13"/>
        <v>-2886</v>
      </c>
      <c r="U18" s="22">
        <f t="shared" si="4"/>
        <v>-0.48019966722129781</v>
      </c>
      <c r="V18" s="735">
        <f t="shared" si="14"/>
        <v>-2386</v>
      </c>
      <c r="W18" s="22">
        <f t="shared" si="5"/>
        <v>-0.38936031331592691</v>
      </c>
      <c r="X18" s="735">
        <f t="shared" si="6"/>
        <v>-5272</v>
      </c>
      <c r="Y18" s="22">
        <f t="shared" si="7"/>
        <v>-0.43433844125885646</v>
      </c>
      <c r="Z18" s="735">
        <f t="shared" si="8"/>
        <v>-1023</v>
      </c>
      <c r="AA18" s="22">
        <f t="shared" si="9"/>
        <v>-0.22952658739062148</v>
      </c>
      <c r="AB18" s="735">
        <f t="shared" si="10"/>
        <v>-6295</v>
      </c>
      <c r="AC18" s="276">
        <f t="shared" si="11"/>
        <v>-0.37933112383247969</v>
      </c>
      <c r="AD18" s="14"/>
    </row>
    <row r="19" spans="2:30" s="8" customFormat="1" ht="20.100000000000001" customHeight="1">
      <c r="B19" s="14"/>
      <c r="C19" s="38" t="s">
        <v>109</v>
      </c>
      <c r="D19" s="98" t="s">
        <v>148</v>
      </c>
      <c r="E19" s="41">
        <v>218482</v>
      </c>
      <c r="F19" s="42">
        <v>31549</v>
      </c>
      <c r="G19" s="43">
        <v>38734</v>
      </c>
      <c r="H19" s="44">
        <v>70283</v>
      </c>
      <c r="I19" s="45">
        <v>19216</v>
      </c>
      <c r="J19" s="44">
        <v>89499</v>
      </c>
      <c r="K19" s="43">
        <v>35128</v>
      </c>
      <c r="L19" s="45">
        <v>54344</v>
      </c>
      <c r="M19" s="44">
        <v>124627</v>
      </c>
      <c r="N19" s="42">
        <v>31684</v>
      </c>
      <c r="O19" s="43">
        <f t="shared" si="12"/>
        <v>42877</v>
      </c>
      <c r="P19" s="44">
        <v>74561</v>
      </c>
      <c r="Q19" s="45">
        <f>R19-P19</f>
        <v>38201</v>
      </c>
      <c r="R19" s="44">
        <v>112762</v>
      </c>
      <c r="S19" s="21"/>
      <c r="T19" s="731">
        <f t="shared" si="13"/>
        <v>135</v>
      </c>
      <c r="U19" s="46">
        <f t="shared" si="4"/>
        <v>4.2790579733114065E-3</v>
      </c>
      <c r="V19" s="738">
        <f t="shared" si="14"/>
        <v>4143</v>
      </c>
      <c r="W19" s="46">
        <f t="shared" si="5"/>
        <v>0.10696029328238765</v>
      </c>
      <c r="X19" s="738">
        <f t="shared" si="6"/>
        <v>4278</v>
      </c>
      <c r="Y19" s="46">
        <f t="shared" si="7"/>
        <v>6.0868204259920677E-2</v>
      </c>
      <c r="Z19" s="738">
        <f t="shared" si="8"/>
        <v>18985</v>
      </c>
      <c r="AA19" s="46">
        <f t="shared" si="9"/>
        <v>0.98797876769358872</v>
      </c>
      <c r="AB19" s="738">
        <f t="shared" si="10"/>
        <v>23263</v>
      </c>
      <c r="AC19" s="278">
        <f t="shared" si="11"/>
        <v>0.25992469189599876</v>
      </c>
      <c r="AD19" s="14"/>
    </row>
    <row r="20" spans="2:30" s="8" customFormat="1" ht="20.100000000000001" customHeight="1">
      <c r="B20" s="14"/>
      <c r="C20" s="38" t="s">
        <v>108</v>
      </c>
      <c r="D20" s="97" t="s">
        <v>149</v>
      </c>
      <c r="E20" s="23">
        <v>79997</v>
      </c>
      <c r="F20" s="24">
        <v>24452</v>
      </c>
      <c r="G20" s="25">
        <v>27527</v>
      </c>
      <c r="H20" s="26">
        <v>51979</v>
      </c>
      <c r="I20" s="27">
        <v>22494</v>
      </c>
      <c r="J20" s="26">
        <v>74473</v>
      </c>
      <c r="K20" s="25">
        <v>19132</v>
      </c>
      <c r="L20" s="27">
        <v>41626</v>
      </c>
      <c r="M20" s="26">
        <v>93605</v>
      </c>
      <c r="N20" s="24">
        <v>15223</v>
      </c>
      <c r="O20" s="25">
        <f t="shared" si="12"/>
        <v>18317</v>
      </c>
      <c r="P20" s="26">
        <v>33540</v>
      </c>
      <c r="Q20" s="45">
        <f>R20-P20</f>
        <v>14695</v>
      </c>
      <c r="R20" s="44">
        <v>48235</v>
      </c>
      <c r="S20" s="272"/>
      <c r="T20" s="729">
        <f t="shared" si="13"/>
        <v>-9229</v>
      </c>
      <c r="U20" s="28">
        <f t="shared" si="4"/>
        <v>-0.37743333878619334</v>
      </c>
      <c r="V20" s="736">
        <f t="shared" si="14"/>
        <v>-9210</v>
      </c>
      <c r="W20" s="28">
        <f t="shared" si="5"/>
        <v>-0.33458059359901193</v>
      </c>
      <c r="X20" s="736">
        <f t="shared" si="6"/>
        <v>-18439</v>
      </c>
      <c r="Y20" s="28">
        <f t="shared" si="7"/>
        <v>-0.35473941399411302</v>
      </c>
      <c r="Z20" s="738">
        <f t="shared" si="8"/>
        <v>-7799</v>
      </c>
      <c r="AA20" s="46">
        <f t="shared" si="9"/>
        <v>-0.34671467947008094</v>
      </c>
      <c r="AB20" s="738">
        <f t="shared" si="10"/>
        <v>-26238</v>
      </c>
      <c r="AC20" s="278">
        <f t="shared" si="11"/>
        <v>-0.35231560431297249</v>
      </c>
      <c r="AD20" s="14"/>
    </row>
    <row r="21" spans="2:30" s="8" customFormat="1" ht="20.100000000000001" customHeight="1" thickBot="1">
      <c r="B21" s="800" t="s">
        <v>150</v>
      </c>
      <c r="C21" s="801"/>
      <c r="D21" s="802"/>
      <c r="E21" s="30">
        <v>320800</v>
      </c>
      <c r="F21" s="125">
        <v>62011</v>
      </c>
      <c r="G21" s="31">
        <v>72389</v>
      </c>
      <c r="H21" s="32">
        <v>134400</v>
      </c>
      <c r="I21" s="32">
        <v>46167</v>
      </c>
      <c r="J21" s="32">
        <v>180567</v>
      </c>
      <c r="K21" s="31">
        <v>59235</v>
      </c>
      <c r="L21" s="32">
        <v>105402</v>
      </c>
      <c r="M21" s="32">
        <v>239802</v>
      </c>
      <c r="N21" s="125">
        <f>SUM(N18:N20)</f>
        <v>50031</v>
      </c>
      <c r="O21" s="31">
        <f t="shared" si="12"/>
        <v>64936</v>
      </c>
      <c r="P21" s="32">
        <f>SUM(P18:P20)</f>
        <v>114967</v>
      </c>
      <c r="Q21" s="32">
        <f>IF(R21="","",R21-P21)</f>
        <v>56330</v>
      </c>
      <c r="R21" s="32">
        <f>SUM(R18:R20)</f>
        <v>171297</v>
      </c>
      <c r="S21" s="21"/>
      <c r="T21" s="730">
        <f t="shared" si="13"/>
        <v>-11980</v>
      </c>
      <c r="U21" s="34">
        <f t="shared" si="4"/>
        <v>-0.19319153053490512</v>
      </c>
      <c r="V21" s="737">
        <f t="shared" si="14"/>
        <v>-7453</v>
      </c>
      <c r="W21" s="34">
        <f t="shared" si="5"/>
        <v>-0.10295763168437189</v>
      </c>
      <c r="X21" s="737">
        <f t="shared" si="6"/>
        <v>-19433</v>
      </c>
      <c r="Y21" s="34">
        <f t="shared" si="7"/>
        <v>-0.14459077380952379</v>
      </c>
      <c r="Z21" s="737">
        <f t="shared" si="8"/>
        <v>10163</v>
      </c>
      <c r="AA21" s="34">
        <f t="shared" si="9"/>
        <v>0.22013559468884702</v>
      </c>
      <c r="AB21" s="737">
        <f t="shared" si="10"/>
        <v>-9270</v>
      </c>
      <c r="AC21" s="277">
        <f>IF(ISERROR(R21/J21-1),"-",R21/J21-1)</f>
        <v>-5.1338284404127021E-2</v>
      </c>
      <c r="AD21" s="14"/>
    </row>
    <row r="22" spans="2:30" s="8" customFormat="1" ht="20.100000000000001" customHeight="1">
      <c r="B22" s="14"/>
      <c r="C22" s="38" t="s">
        <v>110</v>
      </c>
      <c r="D22" s="96" t="s">
        <v>151</v>
      </c>
      <c r="E22" s="16">
        <v>53171</v>
      </c>
      <c r="F22" s="17">
        <v>14178</v>
      </c>
      <c r="G22" s="18">
        <v>14972</v>
      </c>
      <c r="H22" s="19">
        <v>29150</v>
      </c>
      <c r="I22" s="20">
        <v>14854</v>
      </c>
      <c r="J22" s="19">
        <v>44004</v>
      </c>
      <c r="K22" s="18">
        <v>14757</v>
      </c>
      <c r="L22" s="20">
        <v>29611</v>
      </c>
      <c r="M22" s="19">
        <v>58761</v>
      </c>
      <c r="N22" s="17">
        <v>13658</v>
      </c>
      <c r="O22" s="18">
        <f t="shared" si="12"/>
        <v>18975</v>
      </c>
      <c r="P22" s="19">
        <v>32633</v>
      </c>
      <c r="Q22" s="20">
        <f>R22-P22</f>
        <v>17092</v>
      </c>
      <c r="R22" s="19">
        <v>49725</v>
      </c>
      <c r="S22" s="21"/>
      <c r="T22" s="728">
        <f t="shared" si="13"/>
        <v>-520</v>
      </c>
      <c r="U22" s="22">
        <f t="shared" si="4"/>
        <v>-3.6676541120045147E-2</v>
      </c>
      <c r="V22" s="735">
        <f t="shared" si="14"/>
        <v>4003</v>
      </c>
      <c r="W22" s="22">
        <f t="shared" si="5"/>
        <v>0.26736574939887792</v>
      </c>
      <c r="X22" s="735">
        <f t="shared" si="6"/>
        <v>3483</v>
      </c>
      <c r="Y22" s="22">
        <f t="shared" si="7"/>
        <v>0.1194854202401372</v>
      </c>
      <c r="Z22" s="735">
        <f t="shared" si="8"/>
        <v>2238</v>
      </c>
      <c r="AA22" s="22">
        <f>IF(ISERROR(Q22/I22-1),"-",Q22/I22-1)</f>
        <v>0.15066648714151065</v>
      </c>
      <c r="AB22" s="735">
        <f t="shared" si="10"/>
        <v>5721</v>
      </c>
      <c r="AC22" s="276">
        <f t="shared" si="11"/>
        <v>0.13001090809926374</v>
      </c>
      <c r="AD22" s="14"/>
    </row>
    <row r="23" spans="2:30" s="8" customFormat="1" ht="20.100000000000001" customHeight="1">
      <c r="B23" s="14"/>
      <c r="C23" s="38" t="s">
        <v>152</v>
      </c>
      <c r="D23" s="96" t="s">
        <v>153</v>
      </c>
      <c r="E23" s="16">
        <v>26816</v>
      </c>
      <c r="F23" s="17">
        <v>10035</v>
      </c>
      <c r="G23" s="18">
        <v>9614</v>
      </c>
      <c r="H23" s="19">
        <v>19649</v>
      </c>
      <c r="I23" s="20">
        <v>7132</v>
      </c>
      <c r="J23" s="19">
        <v>26781</v>
      </c>
      <c r="K23" s="18">
        <v>2865</v>
      </c>
      <c r="L23" s="20">
        <v>9997</v>
      </c>
      <c r="M23" s="19">
        <v>29646</v>
      </c>
      <c r="N23" s="17">
        <v>6569</v>
      </c>
      <c r="O23" s="18">
        <f t="shared" ref="O23" si="16">IF(P23="","",P23-N23)</f>
        <v>5516</v>
      </c>
      <c r="P23" s="19">
        <v>12085</v>
      </c>
      <c r="Q23" s="20">
        <f>R23-P23</f>
        <v>2554</v>
      </c>
      <c r="R23" s="19">
        <v>14639</v>
      </c>
      <c r="S23" s="21"/>
      <c r="T23" s="728">
        <f t="shared" si="13"/>
        <v>-3466</v>
      </c>
      <c r="U23" s="22">
        <f t="shared" si="4"/>
        <v>-0.34539113104135521</v>
      </c>
      <c r="V23" s="735">
        <f t="shared" si="14"/>
        <v>-4098</v>
      </c>
      <c r="W23" s="22">
        <f t="shared" si="5"/>
        <v>-0.42625338048679007</v>
      </c>
      <c r="X23" s="735">
        <f t="shared" si="6"/>
        <v>-7564</v>
      </c>
      <c r="Y23" s="22">
        <f t="shared" si="7"/>
        <v>-0.38495597740343024</v>
      </c>
      <c r="Z23" s="735">
        <f t="shared" si="8"/>
        <v>-4578</v>
      </c>
      <c r="AA23" s="22">
        <f>IF(ISERROR(Q23/I23-1),"-",Q23/I23-1)</f>
        <v>-0.64189568143578235</v>
      </c>
      <c r="AB23" s="735">
        <f t="shared" si="10"/>
        <v>-12142</v>
      </c>
      <c r="AC23" s="276">
        <f t="shared" si="11"/>
        <v>-0.45338112841193379</v>
      </c>
      <c r="AD23" s="14"/>
    </row>
    <row r="24" spans="2:30" s="8" customFormat="1" ht="20.100000000000001" customHeight="1">
      <c r="B24" s="14"/>
      <c r="C24" s="38" t="s">
        <v>154</v>
      </c>
      <c r="D24" s="98" t="s">
        <v>155</v>
      </c>
      <c r="E24" s="41">
        <v>26891</v>
      </c>
      <c r="F24" s="42">
        <v>7120</v>
      </c>
      <c r="G24" s="43">
        <v>7068</v>
      </c>
      <c r="H24" s="44">
        <v>14188</v>
      </c>
      <c r="I24" s="45">
        <v>5537</v>
      </c>
      <c r="J24" s="44">
        <v>19725</v>
      </c>
      <c r="K24" s="43">
        <v>5411</v>
      </c>
      <c r="L24" s="45">
        <v>10948</v>
      </c>
      <c r="M24" s="44">
        <v>25136</v>
      </c>
      <c r="N24" s="42">
        <v>2915</v>
      </c>
      <c r="O24" s="43">
        <f t="shared" si="12"/>
        <v>3238</v>
      </c>
      <c r="P24" s="44">
        <v>6153</v>
      </c>
      <c r="Q24" s="45">
        <f>R24-P24</f>
        <v>2273</v>
      </c>
      <c r="R24" s="44">
        <v>8426</v>
      </c>
      <c r="S24" s="21"/>
      <c r="T24" s="731">
        <f t="shared" si="13"/>
        <v>-4205</v>
      </c>
      <c r="U24" s="46">
        <f t="shared" si="4"/>
        <v>-0.5905898876404494</v>
      </c>
      <c r="V24" s="738">
        <f t="shared" si="14"/>
        <v>-3830</v>
      </c>
      <c r="W24" s="46">
        <f t="shared" si="5"/>
        <v>-0.54187889077532536</v>
      </c>
      <c r="X24" s="738">
        <f t="shared" si="6"/>
        <v>-8035</v>
      </c>
      <c r="Y24" s="46">
        <f t="shared" si="7"/>
        <v>-0.56632365379193683</v>
      </c>
      <c r="Z24" s="738">
        <f t="shared" si="8"/>
        <v>-3264</v>
      </c>
      <c r="AA24" s="46">
        <f t="shared" si="9"/>
        <v>-0.58948889290229367</v>
      </c>
      <c r="AB24" s="738">
        <f t="shared" si="10"/>
        <v>-11299</v>
      </c>
      <c r="AC24" s="278">
        <f t="shared" si="11"/>
        <v>-0.57282636248415719</v>
      </c>
      <c r="AD24" s="14"/>
    </row>
    <row r="25" spans="2:30" s="8" customFormat="1" ht="20.100000000000001" customHeight="1">
      <c r="B25" s="14"/>
      <c r="C25" s="38" t="s">
        <v>90</v>
      </c>
      <c r="D25" s="97" t="s">
        <v>156</v>
      </c>
      <c r="E25" s="23">
        <v>18112</v>
      </c>
      <c r="F25" s="24">
        <v>2301</v>
      </c>
      <c r="G25" s="25">
        <v>2724</v>
      </c>
      <c r="H25" s="26">
        <v>5025</v>
      </c>
      <c r="I25" s="27">
        <v>4023</v>
      </c>
      <c r="J25" s="26">
        <v>9048</v>
      </c>
      <c r="K25" s="25">
        <v>3036</v>
      </c>
      <c r="L25" s="27">
        <v>7059</v>
      </c>
      <c r="M25" s="26">
        <v>12084</v>
      </c>
      <c r="N25" s="24">
        <v>3700</v>
      </c>
      <c r="O25" s="25">
        <f t="shared" si="12"/>
        <v>4731</v>
      </c>
      <c r="P25" s="26">
        <v>8431</v>
      </c>
      <c r="Q25" s="27">
        <f>R25-P25</f>
        <v>6774</v>
      </c>
      <c r="R25" s="26">
        <v>15205</v>
      </c>
      <c r="S25" s="21"/>
      <c r="T25" s="729">
        <f t="shared" si="13"/>
        <v>1399</v>
      </c>
      <c r="U25" s="28">
        <f t="shared" si="4"/>
        <v>0.60799652325076048</v>
      </c>
      <c r="V25" s="736">
        <f t="shared" si="14"/>
        <v>2007</v>
      </c>
      <c r="W25" s="28">
        <f t="shared" si="5"/>
        <v>0.73678414096916289</v>
      </c>
      <c r="X25" s="736">
        <f t="shared" si="6"/>
        <v>3406</v>
      </c>
      <c r="Y25" s="28">
        <f t="shared" si="7"/>
        <v>0.67781094527363184</v>
      </c>
      <c r="Z25" s="736">
        <f t="shared" si="8"/>
        <v>2751</v>
      </c>
      <c r="AA25" s="28">
        <f t="shared" si="9"/>
        <v>0.68381804623415365</v>
      </c>
      <c r="AB25" s="736">
        <f t="shared" si="10"/>
        <v>6157</v>
      </c>
      <c r="AC25" s="270">
        <f>IF(ISERROR(R25/J25-1),"-",R25/J25-1)</f>
        <v>0.68048187444739172</v>
      </c>
      <c r="AD25" s="14"/>
    </row>
    <row r="26" spans="2:30" s="29" customFormat="1" ht="20.100000000000001" customHeight="1" thickBot="1">
      <c r="B26" s="800" t="s">
        <v>157</v>
      </c>
      <c r="C26" s="801"/>
      <c r="D26" s="802"/>
      <c r="E26" s="30">
        <v>124990</v>
      </c>
      <c r="F26" s="125">
        <v>33634</v>
      </c>
      <c r="G26" s="31">
        <v>34378</v>
      </c>
      <c r="H26" s="32">
        <v>68012</v>
      </c>
      <c r="I26" s="32">
        <v>31546</v>
      </c>
      <c r="J26" s="32">
        <v>99558</v>
      </c>
      <c r="K26" s="31">
        <v>26069</v>
      </c>
      <c r="L26" s="32">
        <v>57615</v>
      </c>
      <c r="M26" s="32">
        <v>125627</v>
      </c>
      <c r="N26" s="125">
        <f>SUM(N22:N25)</f>
        <v>26842</v>
      </c>
      <c r="O26" s="31">
        <f t="shared" si="12"/>
        <v>32460</v>
      </c>
      <c r="P26" s="32">
        <f>SUM(P22:P25)</f>
        <v>59302</v>
      </c>
      <c r="Q26" s="32">
        <f>IF(R26="","",R26-P26)</f>
        <v>28693</v>
      </c>
      <c r="R26" s="32">
        <f>SUM(R22:R25)</f>
        <v>87995</v>
      </c>
      <c r="S26" s="33"/>
      <c r="T26" s="730">
        <f t="shared" si="13"/>
        <v>-6792</v>
      </c>
      <c r="U26" s="34">
        <f t="shared" si="4"/>
        <v>-0.20193851459832313</v>
      </c>
      <c r="V26" s="737">
        <f t="shared" si="14"/>
        <v>-1918</v>
      </c>
      <c r="W26" s="34">
        <f t="shared" si="5"/>
        <v>-5.5791494560474719E-2</v>
      </c>
      <c r="X26" s="737">
        <f t="shared" si="6"/>
        <v>-8710</v>
      </c>
      <c r="Y26" s="34">
        <f t="shared" si="7"/>
        <v>-0.12806563547609251</v>
      </c>
      <c r="Z26" s="737">
        <f t="shared" si="8"/>
        <v>-2853</v>
      </c>
      <c r="AA26" s="34">
        <f t="shared" si="9"/>
        <v>-9.0439358397261138E-2</v>
      </c>
      <c r="AB26" s="737">
        <f t="shared" si="10"/>
        <v>-11563</v>
      </c>
      <c r="AC26" s="277">
        <f t="shared" si="11"/>
        <v>-0.11614335362301376</v>
      </c>
      <c r="AD26" s="35"/>
    </row>
    <row r="27" spans="2:30" s="29" customFormat="1" ht="20.100000000000001" customHeight="1" thickBot="1">
      <c r="B27" s="803" t="s">
        <v>158</v>
      </c>
      <c r="C27" s="804"/>
      <c r="D27" s="805"/>
      <c r="E27" s="126">
        <v>3380597</v>
      </c>
      <c r="F27" s="127">
        <v>847682</v>
      </c>
      <c r="G27" s="128">
        <v>843451</v>
      </c>
      <c r="H27" s="129">
        <v>1691133</v>
      </c>
      <c r="I27" s="129">
        <v>843165</v>
      </c>
      <c r="J27" s="129">
        <v>2534298</v>
      </c>
      <c r="K27" s="128">
        <v>895792</v>
      </c>
      <c r="L27" s="129">
        <v>1738957</v>
      </c>
      <c r="M27" s="129">
        <v>3430090</v>
      </c>
      <c r="N27" s="127">
        <f>SUM(N7,N10,N14,N17,N21,N26)</f>
        <v>784497</v>
      </c>
      <c r="O27" s="128">
        <f t="shared" si="12"/>
        <v>773864</v>
      </c>
      <c r="P27" s="129">
        <f>SUM(P7,P10,P14,P17,P21,P26)</f>
        <v>1558361</v>
      </c>
      <c r="Q27" s="129">
        <f>IF(R27="","",R27-P27)</f>
        <v>742236</v>
      </c>
      <c r="R27" s="129">
        <f>SUM(R7,R10,R14,R17,R21,R26)</f>
        <v>2300597</v>
      </c>
      <c r="S27" s="33"/>
      <c r="T27" s="732">
        <f t="shared" si="13"/>
        <v>-63185</v>
      </c>
      <c r="U27" s="130">
        <f t="shared" si="4"/>
        <v>-7.453856516948576E-2</v>
      </c>
      <c r="V27" s="739">
        <f t="shared" si="14"/>
        <v>-69587</v>
      </c>
      <c r="W27" s="130">
        <f t="shared" si="5"/>
        <v>-8.2502718000215802E-2</v>
      </c>
      <c r="X27" s="739">
        <f t="shared" si="6"/>
        <v>-132772</v>
      </c>
      <c r="Y27" s="130">
        <f t="shared" si="7"/>
        <v>-7.8510678935364675E-2</v>
      </c>
      <c r="Z27" s="739">
        <f t="shared" si="8"/>
        <v>-100929</v>
      </c>
      <c r="AA27" s="130">
        <f t="shared" si="9"/>
        <v>-0.11970254932308622</v>
      </c>
      <c r="AB27" s="739">
        <f t="shared" si="10"/>
        <v>-233701</v>
      </c>
      <c r="AC27" s="279">
        <f>IF(ISERROR(R27/J27-1),"-",R27/J27-1)</f>
        <v>-9.2215280128856159E-2</v>
      </c>
      <c r="AD27" s="35"/>
    </row>
    <row r="28" spans="2:30" ht="15.75" thickTop="1" thickBot="1">
      <c r="T28" s="733"/>
      <c r="V28" s="733"/>
      <c r="X28" s="733"/>
      <c r="Z28" s="733"/>
      <c r="AB28" s="733"/>
    </row>
    <row r="29" spans="2:30" s="29" customFormat="1" ht="20.100000000000001" customHeight="1" thickTop="1" thickBot="1">
      <c r="B29" s="797" t="s">
        <v>44</v>
      </c>
      <c r="C29" s="798"/>
      <c r="D29" s="799"/>
      <c r="E29" s="117">
        <f t="shared" ref="E29:O29" si="17">E27-E10</f>
        <v>2322999</v>
      </c>
      <c r="F29" s="118">
        <f t="shared" si="17"/>
        <v>644119</v>
      </c>
      <c r="G29" s="119">
        <f t="shared" si="17"/>
        <v>678649</v>
      </c>
      <c r="H29" s="120">
        <f t="shared" si="17"/>
        <v>1322768</v>
      </c>
      <c r="I29" s="122">
        <f t="shared" si="17"/>
        <v>666244</v>
      </c>
      <c r="J29" s="120">
        <f t="shared" si="17"/>
        <v>1989012</v>
      </c>
      <c r="K29" s="119">
        <f t="shared" si="17"/>
        <v>661322</v>
      </c>
      <c r="L29" s="120">
        <f t="shared" si="17"/>
        <v>1327566</v>
      </c>
      <c r="M29" s="119">
        <f t="shared" si="17"/>
        <v>2650334</v>
      </c>
      <c r="N29" s="123">
        <f t="shared" si="17"/>
        <v>615537</v>
      </c>
      <c r="O29" s="119">
        <f t="shared" si="17"/>
        <v>604338</v>
      </c>
      <c r="P29" s="122">
        <f>P27-P10</f>
        <v>1219875</v>
      </c>
      <c r="Q29" s="122">
        <f>Q27-Q10</f>
        <v>599446</v>
      </c>
      <c r="R29" s="122">
        <f>R27-R10</f>
        <v>1819321</v>
      </c>
      <c r="S29" s="124"/>
      <c r="T29" s="734">
        <f>N29-F29</f>
        <v>-28582</v>
      </c>
      <c r="U29" s="121">
        <f>IF(ISERROR(N29/F29-1),"-",N29/F29-1)</f>
        <v>-4.4373788073321818E-2</v>
      </c>
      <c r="V29" s="740">
        <f>O29-G29</f>
        <v>-74311</v>
      </c>
      <c r="W29" s="121">
        <f>IF(ISERROR(O29/G29-1),"-",O29/G29-1)</f>
        <v>-0.10949842996895298</v>
      </c>
      <c r="X29" s="740">
        <f>P29-H29</f>
        <v>-102893</v>
      </c>
      <c r="Y29" s="121">
        <f>IF(ISERROR(P29/H29-1),"-",P29/H29-1)</f>
        <v>-7.7786127272507333E-2</v>
      </c>
      <c r="Z29" s="740">
        <f>Q29-I29</f>
        <v>-66798</v>
      </c>
      <c r="AA29" s="121">
        <f>IF(ISERROR(Q29/I29-1),"-",Q29/I29-1)</f>
        <v>-0.1002605651983357</v>
      </c>
      <c r="AB29" s="740">
        <f>R29-J29</f>
        <v>-169691</v>
      </c>
      <c r="AC29" s="121">
        <f>IF(ISERROR(R29/J29-1),"-",R29/J29-1)</f>
        <v>-8.5314216304376189E-2</v>
      </c>
      <c r="AD29" s="35"/>
    </row>
    <row r="30" spans="2:30" s="8" customFormat="1" ht="15" customHeight="1" thickTop="1">
      <c r="C30" s="15"/>
      <c r="D30" s="15" t="s">
        <v>159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74"/>
      <c r="R30" s="274"/>
      <c r="S30" s="15"/>
      <c r="T30" s="95"/>
      <c r="U30" s="15"/>
      <c r="V30" s="95"/>
      <c r="W30" s="15"/>
      <c r="X30" s="95"/>
      <c r="Y30" s="15"/>
      <c r="Z30" s="95"/>
      <c r="AA30" s="15"/>
      <c r="AB30" s="95"/>
      <c r="AC30" s="15"/>
    </row>
    <row r="33" spans="20:20">
      <c r="T33" s="202"/>
    </row>
    <row r="266" spans="5:5">
      <c r="E266" s="8" t="s">
        <v>160</v>
      </c>
    </row>
    <row r="267" spans="5:5">
      <c r="E267" s="8" t="s">
        <v>161</v>
      </c>
    </row>
  </sheetData>
  <mergeCells count="18">
    <mergeCell ref="A1:AD1"/>
    <mergeCell ref="B3:D4"/>
    <mergeCell ref="E3:E4"/>
    <mergeCell ref="F3:M3"/>
    <mergeCell ref="T3:U3"/>
    <mergeCell ref="V3:W3"/>
    <mergeCell ref="X3:Y3"/>
    <mergeCell ref="N3:R3"/>
    <mergeCell ref="AB3:AC3"/>
    <mergeCell ref="Z3:AA3"/>
    <mergeCell ref="B29:D29"/>
    <mergeCell ref="B7:D7"/>
    <mergeCell ref="B27:D27"/>
    <mergeCell ref="B26:D26"/>
    <mergeCell ref="B21:D21"/>
    <mergeCell ref="B17:D17"/>
    <mergeCell ref="B14:D14"/>
    <mergeCell ref="B10:D10"/>
  </mergeCells>
  <phoneticPr fontId="21"/>
  <printOptions horizontalCentered="1"/>
  <pageMargins left="0.25" right="0.25" top="0.75" bottom="0.75" header="0.3" footer="0.3"/>
  <pageSetup paperSize="8" scale="61" orientation="landscape" r:id="rId1"/>
  <headerFooter scaleWithDoc="0" alignWithMargins="0"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>
    <pageSetUpPr fitToPage="1"/>
  </sheetPr>
  <dimension ref="A1:X27"/>
  <sheetViews>
    <sheetView view="pageBreakPreview" zoomScale="85" zoomScaleNormal="100" zoomScaleSheetLayoutView="85" workbookViewId="0">
      <selection sqref="A1:X1"/>
    </sheetView>
  </sheetViews>
  <sheetFormatPr defaultColWidth="9" defaultRowHeight="14.25"/>
  <cols>
    <col min="1" max="1" width="2.125" style="49" customWidth="1"/>
    <col min="2" max="2" width="17.875" style="49" customWidth="1"/>
    <col min="3" max="15" width="13.125" style="49" customWidth="1"/>
    <col min="16" max="17" width="11.625" style="49" customWidth="1"/>
    <col min="18" max="18" width="0.875" style="49" customWidth="1"/>
    <col min="19" max="23" width="13.125" style="49" customWidth="1"/>
    <col min="24" max="24" width="0.875" style="49" customWidth="1"/>
  </cols>
  <sheetData>
    <row r="1" spans="1:24" s="49" customFormat="1" ht="20.25" customHeight="1">
      <c r="A1" s="823" t="s">
        <v>163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  <c r="S1" s="823"/>
      <c r="T1" s="823"/>
      <c r="U1" s="823"/>
      <c r="V1" s="823"/>
      <c r="W1" s="823"/>
      <c r="X1" s="823"/>
    </row>
    <row r="2" spans="1:24" s="49" customFormat="1" ht="12" customHeight="1" thickBot="1">
      <c r="X2" s="50" t="s">
        <v>2</v>
      </c>
    </row>
    <row r="3" spans="1:24" s="49" customFormat="1" ht="20.100000000000001" customHeight="1" thickTop="1">
      <c r="B3" s="824"/>
      <c r="C3" s="825"/>
      <c r="D3" s="828" t="s">
        <v>131</v>
      </c>
      <c r="E3" s="830">
        <f>$M$3-1</f>
        <v>2023</v>
      </c>
      <c r="F3" s="831"/>
      <c r="G3" s="831"/>
      <c r="H3" s="831"/>
      <c r="I3" s="831"/>
      <c r="J3" s="831"/>
      <c r="K3" s="831"/>
      <c r="L3" s="831"/>
      <c r="M3" s="832">
        <v>2024</v>
      </c>
      <c r="N3" s="833"/>
      <c r="O3" s="833"/>
      <c r="P3" s="820"/>
      <c r="Q3" s="821"/>
      <c r="R3" s="51"/>
      <c r="S3" s="834" t="str">
        <f>"vs. FY"&amp;$E$3</f>
        <v>vs. FY2023</v>
      </c>
      <c r="T3" s="835"/>
      <c r="U3" s="835"/>
      <c r="V3" s="836"/>
      <c r="W3" s="837"/>
      <c r="X3" s="52"/>
    </row>
    <row r="4" spans="1:24" s="53" customFormat="1" ht="20.100000000000001" customHeight="1" thickBot="1">
      <c r="B4" s="826"/>
      <c r="C4" s="827"/>
      <c r="D4" s="829"/>
      <c r="E4" s="111" t="s">
        <v>4</v>
      </c>
      <c r="F4" s="112" t="s">
        <v>5</v>
      </c>
      <c r="G4" s="146" t="s">
        <v>47</v>
      </c>
      <c r="H4" s="113" t="s">
        <v>7</v>
      </c>
      <c r="I4" s="143" t="s">
        <v>48</v>
      </c>
      <c r="J4" s="112" t="s">
        <v>9</v>
      </c>
      <c r="K4" s="147" t="s">
        <v>49</v>
      </c>
      <c r="L4" s="148" t="s">
        <v>11</v>
      </c>
      <c r="M4" s="111" t="str">
        <f>$E$4</f>
        <v>Q1</v>
      </c>
      <c r="N4" s="112" t="str">
        <f>$F$4</f>
        <v>Q2</v>
      </c>
      <c r="O4" s="146" t="str">
        <f>$G$4</f>
        <v>H1</v>
      </c>
      <c r="P4" s="113" t="str">
        <f>$H$4</f>
        <v>Q3</v>
      </c>
      <c r="Q4" s="143" t="str">
        <f>$I$4</f>
        <v>Q3 YTD</v>
      </c>
      <c r="R4" s="51"/>
      <c r="S4" s="103" t="str">
        <f>$E$4</f>
        <v>Q1</v>
      </c>
      <c r="T4" s="54" t="str">
        <f>$F$4</f>
        <v>Q2</v>
      </c>
      <c r="U4" s="149" t="str">
        <f>$G$4</f>
        <v>H1</v>
      </c>
      <c r="V4" s="280" t="str">
        <f>$H$4</f>
        <v>Q3</v>
      </c>
      <c r="W4" s="281" t="str">
        <f>$I$4</f>
        <v>Q3 YTD</v>
      </c>
      <c r="X4" s="55"/>
    </row>
    <row r="5" spans="1:24" s="49" customFormat="1" ht="20.100000000000001" customHeight="1" thickTop="1">
      <c r="B5" s="840" t="s">
        <v>24</v>
      </c>
      <c r="C5" s="56" t="s">
        <v>164</v>
      </c>
      <c r="D5" s="57">
        <v>153212</v>
      </c>
      <c r="E5" s="58">
        <v>40538</v>
      </c>
      <c r="F5" s="59">
        <v>41618</v>
      </c>
      <c r="G5" s="60">
        <v>82156</v>
      </c>
      <c r="H5" s="61">
        <v>48439</v>
      </c>
      <c r="I5" s="60">
        <v>130595</v>
      </c>
      <c r="J5" s="59">
        <v>39827</v>
      </c>
      <c r="K5" s="61">
        <v>88266</v>
      </c>
      <c r="L5" s="62">
        <v>170422</v>
      </c>
      <c r="M5" s="58">
        <v>37242</v>
      </c>
      <c r="N5" s="59">
        <f t="shared" ref="N5:N23" si="0">IF(O5="","",O5-M5)</f>
        <v>32235</v>
      </c>
      <c r="O5" s="60">
        <v>69477</v>
      </c>
      <c r="P5" s="61">
        <f>Q5-O5</f>
        <v>44113</v>
      </c>
      <c r="Q5" s="60">
        <v>113590</v>
      </c>
      <c r="R5" s="63"/>
      <c r="S5" s="104">
        <f t="shared" ref="S5:S26" si="1">IF(ISERROR(M5/E5-1),"-",M5/E5-1)</f>
        <v>-8.1306428536188302E-2</v>
      </c>
      <c r="T5" s="99">
        <f>IF(ISNUMBER(N5),N5/F5-1,"-")</f>
        <v>-0.2254553318275746</v>
      </c>
      <c r="U5" s="64">
        <f t="shared" ref="T5:W7" si="2">IF(ISNUMBER(O5),O5/G5-1,"-")</f>
        <v>-0.15432835094211017</v>
      </c>
      <c r="V5" s="64">
        <f t="shared" si="2"/>
        <v>-8.9308202068581144E-2</v>
      </c>
      <c r="W5" s="64">
        <f t="shared" si="2"/>
        <v>-0.13021172326658759</v>
      </c>
      <c r="X5" s="52"/>
    </row>
    <row r="6" spans="1:24" s="49" customFormat="1" ht="20.100000000000001" customHeight="1">
      <c r="B6" s="840"/>
      <c r="C6" s="65" t="s">
        <v>20</v>
      </c>
      <c r="D6" s="66">
        <v>27555</v>
      </c>
      <c r="E6" s="67">
        <v>8824</v>
      </c>
      <c r="F6" s="68">
        <v>17519</v>
      </c>
      <c r="G6" s="69">
        <v>26343</v>
      </c>
      <c r="H6" s="70">
        <v>13991</v>
      </c>
      <c r="I6" s="69">
        <v>40334</v>
      </c>
      <c r="J6" s="68">
        <v>10916</v>
      </c>
      <c r="K6" s="70">
        <v>24907</v>
      </c>
      <c r="L6" s="71">
        <v>51250</v>
      </c>
      <c r="M6" s="67">
        <v>11765</v>
      </c>
      <c r="N6" s="68">
        <f t="shared" si="0"/>
        <v>6646</v>
      </c>
      <c r="O6" s="69">
        <v>18411</v>
      </c>
      <c r="P6" s="70">
        <f>Q6-O6</f>
        <v>9178</v>
      </c>
      <c r="Q6" s="69">
        <v>27589</v>
      </c>
      <c r="R6" s="63"/>
      <c r="S6" s="105">
        <f t="shared" si="1"/>
        <v>0.33329555757026297</v>
      </c>
      <c r="T6" s="100">
        <f t="shared" si="2"/>
        <v>-0.6206404475141275</v>
      </c>
      <c r="U6" s="72">
        <f t="shared" si="2"/>
        <v>-0.30110465778385154</v>
      </c>
      <c r="V6" s="72">
        <f t="shared" si="2"/>
        <v>-0.34400686155385607</v>
      </c>
      <c r="W6" s="72">
        <f t="shared" si="2"/>
        <v>-0.31598651261962607</v>
      </c>
      <c r="X6" s="52"/>
    </row>
    <row r="7" spans="1:24" s="49" customFormat="1" ht="20.100000000000001" customHeight="1" thickBot="1">
      <c r="B7" s="841"/>
      <c r="C7" s="292" t="s">
        <v>125</v>
      </c>
      <c r="D7" s="73">
        <v>180767</v>
      </c>
      <c r="E7" s="131">
        <v>49362</v>
      </c>
      <c r="F7" s="74">
        <v>59137</v>
      </c>
      <c r="G7" s="75">
        <v>108499</v>
      </c>
      <c r="H7" s="75">
        <v>62430</v>
      </c>
      <c r="I7" s="75">
        <v>170929</v>
      </c>
      <c r="J7" s="74">
        <v>50743</v>
      </c>
      <c r="K7" s="75">
        <v>113173</v>
      </c>
      <c r="L7" s="76">
        <v>221672</v>
      </c>
      <c r="M7" s="131">
        <f>SUM(M5:M6)</f>
        <v>49007</v>
      </c>
      <c r="N7" s="74">
        <f>IF(O7="","",O7-M7)</f>
        <v>38881</v>
      </c>
      <c r="O7" s="75">
        <f t="shared" ref="O7" si="3">SUM(O5:O6)</f>
        <v>87888</v>
      </c>
      <c r="P7" s="75">
        <f>IF(Q7="","",Q7-O7)</f>
        <v>53291</v>
      </c>
      <c r="Q7" s="75">
        <f t="shared" ref="Q7" si="4">SUM(Q5:Q6)</f>
        <v>141179</v>
      </c>
      <c r="R7" s="63"/>
      <c r="S7" s="106">
        <f t="shared" si="1"/>
        <v>-7.1917669462339129E-3</v>
      </c>
      <c r="T7" s="155">
        <f t="shared" si="2"/>
        <v>-0.34252667534707548</v>
      </c>
      <c r="U7" s="293">
        <f t="shared" si="2"/>
        <v>-0.1899648844689813</v>
      </c>
      <c r="V7" s="77">
        <f t="shared" si="2"/>
        <v>-0.14638795450905018</v>
      </c>
      <c r="W7" s="77">
        <f t="shared" si="2"/>
        <v>-0.174048874093922</v>
      </c>
      <c r="X7" s="52"/>
    </row>
    <row r="8" spans="1:24" s="49" customFormat="1" ht="20.100000000000001" customHeight="1">
      <c r="B8" s="840" t="s">
        <v>29</v>
      </c>
      <c r="C8" s="56" t="s">
        <v>25</v>
      </c>
      <c r="D8" s="57">
        <v>0</v>
      </c>
      <c r="E8" s="58">
        <v>0</v>
      </c>
      <c r="F8" s="59">
        <v>0</v>
      </c>
      <c r="G8" s="60">
        <v>0</v>
      </c>
      <c r="H8" s="61">
        <v>0</v>
      </c>
      <c r="I8" s="60">
        <v>0</v>
      </c>
      <c r="J8" s="59">
        <v>0</v>
      </c>
      <c r="K8" s="61">
        <v>0</v>
      </c>
      <c r="L8" s="62">
        <v>0</v>
      </c>
      <c r="M8" s="58">
        <v>0</v>
      </c>
      <c r="N8" s="59">
        <f t="shared" si="0"/>
        <v>0</v>
      </c>
      <c r="O8" s="60">
        <v>0</v>
      </c>
      <c r="P8" s="61">
        <f>Q8-O8</f>
        <v>0</v>
      </c>
      <c r="Q8" s="60">
        <v>0</v>
      </c>
      <c r="R8" s="63"/>
      <c r="S8" s="150" t="str">
        <f t="shared" si="1"/>
        <v>-</v>
      </c>
      <c r="T8" s="151" t="str">
        <f>IF(ISERROR(N8/F8-1),"-",N8/F8-1)</f>
        <v>-</v>
      </c>
      <c r="U8" s="152" t="str">
        <f>IF(ISERROR(O8/G8-1),"-",O8/G8-1)</f>
        <v>-</v>
      </c>
      <c r="V8" s="152" t="str">
        <f>IF(ISERROR(P8),P8/H8-1,"-")</f>
        <v>-</v>
      </c>
      <c r="W8" s="152" t="str">
        <f>IF(ISERROR(Q8),Q8/I8-1,"-")</f>
        <v>-</v>
      </c>
      <c r="X8" s="52"/>
    </row>
    <row r="9" spans="1:24" s="49" customFormat="1" ht="20.100000000000001" customHeight="1">
      <c r="B9" s="840"/>
      <c r="C9" s="65" t="s">
        <v>121</v>
      </c>
      <c r="D9" s="66">
        <v>30451</v>
      </c>
      <c r="E9" s="67">
        <v>15339</v>
      </c>
      <c r="F9" s="68">
        <v>12775</v>
      </c>
      <c r="G9" s="69">
        <v>28114</v>
      </c>
      <c r="H9" s="70">
        <v>25393</v>
      </c>
      <c r="I9" s="69">
        <v>53507</v>
      </c>
      <c r="J9" s="68">
        <v>9990</v>
      </c>
      <c r="K9" s="70">
        <v>35383</v>
      </c>
      <c r="L9" s="71">
        <v>63497</v>
      </c>
      <c r="M9" s="67">
        <v>17059</v>
      </c>
      <c r="N9" s="68">
        <f t="shared" si="0"/>
        <v>15027</v>
      </c>
      <c r="O9" s="69">
        <v>32086</v>
      </c>
      <c r="P9" s="70">
        <f t="shared" ref="P9:P22" si="5">Q9-O9</f>
        <v>17738</v>
      </c>
      <c r="Q9" s="69">
        <v>49824</v>
      </c>
      <c r="R9" s="63"/>
      <c r="S9" s="105">
        <f t="shared" si="1"/>
        <v>0.11213247278179805</v>
      </c>
      <c r="T9" s="100">
        <f t="shared" ref="T9:U14" si="6">IF(ISNUMBER(N9),N9/F9-1,"-")</f>
        <v>0.17628180039138952</v>
      </c>
      <c r="U9" s="153">
        <f t="shared" si="6"/>
        <v>0.1412819235967846</v>
      </c>
      <c r="V9" s="72">
        <f t="shared" ref="V9:V26" si="7">IF(ISNUMBER(P9),P9/H9-1,"-")</f>
        <v>-0.30146103256803058</v>
      </c>
      <c r="W9" s="72">
        <f t="shared" ref="W9:W26" si="8">IF(ISNUMBER(Q9),Q9/I9-1,"-")</f>
        <v>-6.8832115424150131E-2</v>
      </c>
      <c r="X9" s="52"/>
    </row>
    <row r="10" spans="1:24" s="49" customFormat="1" ht="20.100000000000001" customHeight="1" thickBot="1">
      <c r="B10" s="841"/>
      <c r="C10" s="292" t="s">
        <v>125</v>
      </c>
      <c r="D10" s="73">
        <v>30451</v>
      </c>
      <c r="E10" s="131">
        <v>15339</v>
      </c>
      <c r="F10" s="74">
        <v>12775</v>
      </c>
      <c r="G10" s="75">
        <v>28114</v>
      </c>
      <c r="H10" s="75">
        <v>25393</v>
      </c>
      <c r="I10" s="75">
        <v>53507</v>
      </c>
      <c r="J10" s="74">
        <v>9990</v>
      </c>
      <c r="K10" s="75">
        <v>35383</v>
      </c>
      <c r="L10" s="76">
        <v>63497</v>
      </c>
      <c r="M10" s="131">
        <f>SUM(M8:M9)</f>
        <v>17059</v>
      </c>
      <c r="N10" s="74">
        <f t="shared" si="0"/>
        <v>15027</v>
      </c>
      <c r="O10" s="75">
        <f t="shared" ref="O10" si="9">SUM(O8:O9)</f>
        <v>32086</v>
      </c>
      <c r="P10" s="75">
        <f t="shared" ref="P10:P20" si="10">IF(Q10="","",Q10-O10)</f>
        <v>17738</v>
      </c>
      <c r="Q10" s="75">
        <f t="shared" ref="Q10" si="11">SUM(Q8:Q9)</f>
        <v>49824</v>
      </c>
      <c r="R10" s="63"/>
      <c r="S10" s="106">
        <f t="shared" si="1"/>
        <v>0.11213247278179805</v>
      </c>
      <c r="T10" s="101">
        <f t="shared" si="6"/>
        <v>0.17628180039138952</v>
      </c>
      <c r="U10" s="293">
        <f t="shared" si="6"/>
        <v>0.1412819235967846</v>
      </c>
      <c r="V10" s="77">
        <f t="shared" si="7"/>
        <v>-0.30146103256803058</v>
      </c>
      <c r="W10" s="77">
        <f t="shared" si="8"/>
        <v>-6.8832115424150131E-2</v>
      </c>
      <c r="X10" s="52"/>
    </row>
    <row r="11" spans="1:24" s="49" customFormat="1" ht="20.100000000000001" customHeight="1">
      <c r="B11" s="842" t="s">
        <v>165</v>
      </c>
      <c r="C11" s="56" t="s">
        <v>22</v>
      </c>
      <c r="D11" s="57">
        <v>14678</v>
      </c>
      <c r="E11" s="58">
        <v>7847</v>
      </c>
      <c r="F11" s="59">
        <v>6944</v>
      </c>
      <c r="G11" s="60">
        <v>14791</v>
      </c>
      <c r="H11" s="61">
        <v>8110</v>
      </c>
      <c r="I11" s="60">
        <v>22901</v>
      </c>
      <c r="J11" s="59">
        <v>4988</v>
      </c>
      <c r="K11" s="61">
        <v>13098</v>
      </c>
      <c r="L11" s="62">
        <v>27889</v>
      </c>
      <c r="M11" s="58">
        <v>4479</v>
      </c>
      <c r="N11" s="59">
        <f t="shared" si="0"/>
        <v>5972</v>
      </c>
      <c r="O11" s="60">
        <v>10451</v>
      </c>
      <c r="P11" s="61">
        <f t="shared" si="5"/>
        <v>7121</v>
      </c>
      <c r="Q11" s="60">
        <v>17572</v>
      </c>
      <c r="R11" s="63"/>
      <c r="S11" s="104">
        <f t="shared" si="1"/>
        <v>-0.42920861475723204</v>
      </c>
      <c r="T11" s="99">
        <f t="shared" si="6"/>
        <v>-0.13997695852534564</v>
      </c>
      <c r="U11" s="154">
        <f t="shared" si="6"/>
        <v>-0.29342167534311403</v>
      </c>
      <c r="V11" s="64">
        <f t="shared" si="7"/>
        <v>-0.1219482120838471</v>
      </c>
      <c r="W11" s="64">
        <f t="shared" si="8"/>
        <v>-0.23269726212829134</v>
      </c>
      <c r="X11" s="52"/>
    </row>
    <row r="12" spans="1:24" s="49" customFormat="1" ht="20.100000000000001" customHeight="1">
      <c r="B12" s="842"/>
      <c r="C12" s="78" t="s">
        <v>122</v>
      </c>
      <c r="D12" s="79">
        <v>2840</v>
      </c>
      <c r="E12" s="80">
        <v>299</v>
      </c>
      <c r="F12" s="81">
        <v>695</v>
      </c>
      <c r="G12" s="82">
        <v>994</v>
      </c>
      <c r="H12" s="83">
        <v>359</v>
      </c>
      <c r="I12" s="82">
        <v>1353</v>
      </c>
      <c r="J12" s="81">
        <v>162</v>
      </c>
      <c r="K12" s="83">
        <v>521</v>
      </c>
      <c r="L12" s="84">
        <v>1515</v>
      </c>
      <c r="M12" s="80">
        <v>377</v>
      </c>
      <c r="N12" s="81">
        <f t="shared" si="0"/>
        <v>855</v>
      </c>
      <c r="O12" s="82">
        <v>1232</v>
      </c>
      <c r="P12" s="83">
        <f t="shared" si="5"/>
        <v>701</v>
      </c>
      <c r="Q12" s="82">
        <v>1933</v>
      </c>
      <c r="R12" s="63"/>
      <c r="S12" s="104">
        <f t="shared" si="1"/>
        <v>0.26086956521739135</v>
      </c>
      <c r="T12" s="102">
        <f t="shared" si="6"/>
        <v>0.2302158273381294</v>
      </c>
      <c r="U12" s="85">
        <f t="shared" si="6"/>
        <v>0.23943661971830976</v>
      </c>
      <c r="V12" s="85">
        <f t="shared" si="7"/>
        <v>0.9526462395543176</v>
      </c>
      <c r="W12" s="85">
        <f t="shared" si="8"/>
        <v>0.42867701404286773</v>
      </c>
      <c r="X12" s="52"/>
    </row>
    <row r="13" spans="1:24" s="49" customFormat="1" ht="20.100000000000001" customHeight="1">
      <c r="B13" s="842"/>
      <c r="C13" s="65" t="s">
        <v>121</v>
      </c>
      <c r="D13" s="66">
        <v>10882</v>
      </c>
      <c r="E13" s="67">
        <v>2380</v>
      </c>
      <c r="F13" s="68">
        <v>2429</v>
      </c>
      <c r="G13" s="69">
        <v>4809</v>
      </c>
      <c r="H13" s="70">
        <v>3125</v>
      </c>
      <c r="I13" s="69">
        <v>7934</v>
      </c>
      <c r="J13" s="68">
        <v>2634</v>
      </c>
      <c r="K13" s="70">
        <v>5759</v>
      </c>
      <c r="L13" s="71">
        <v>10568</v>
      </c>
      <c r="M13" s="67">
        <v>2302</v>
      </c>
      <c r="N13" s="68">
        <f t="shared" si="0"/>
        <v>3050</v>
      </c>
      <c r="O13" s="69">
        <v>5352</v>
      </c>
      <c r="P13" s="70">
        <f t="shared" si="5"/>
        <v>2382</v>
      </c>
      <c r="Q13" s="69">
        <v>7734</v>
      </c>
      <c r="R13" s="63"/>
      <c r="S13" s="105">
        <f t="shared" si="1"/>
        <v>-3.2773109243697474E-2</v>
      </c>
      <c r="T13" s="100">
        <f t="shared" si="6"/>
        <v>0.25566076574722119</v>
      </c>
      <c r="U13" s="72">
        <f t="shared" si="6"/>
        <v>0.11291328758577657</v>
      </c>
      <c r="V13" s="72">
        <f t="shared" si="7"/>
        <v>-0.23775999999999997</v>
      </c>
      <c r="W13" s="72">
        <f t="shared" si="8"/>
        <v>-2.5207965717166658E-2</v>
      </c>
      <c r="X13" s="52"/>
    </row>
    <row r="14" spans="1:24" s="49" customFormat="1" ht="20.100000000000001" customHeight="1" thickBot="1">
      <c r="B14" s="843"/>
      <c r="C14" s="292" t="s">
        <v>125</v>
      </c>
      <c r="D14" s="73">
        <v>28400</v>
      </c>
      <c r="E14" s="131">
        <v>10526</v>
      </c>
      <c r="F14" s="74">
        <v>10068</v>
      </c>
      <c r="G14" s="75">
        <v>20594</v>
      </c>
      <c r="H14" s="75">
        <v>11594</v>
      </c>
      <c r="I14" s="75">
        <v>32188</v>
      </c>
      <c r="J14" s="74">
        <v>7784</v>
      </c>
      <c r="K14" s="75">
        <v>19378</v>
      </c>
      <c r="L14" s="76">
        <v>39972</v>
      </c>
      <c r="M14" s="131">
        <f t="shared" ref="M14" si="12">SUM(M11:M13)</f>
        <v>7158</v>
      </c>
      <c r="N14" s="74">
        <f t="shared" si="0"/>
        <v>9877</v>
      </c>
      <c r="O14" s="75">
        <f t="shared" ref="O14" si="13">SUM(O11:O13)</f>
        <v>17035</v>
      </c>
      <c r="P14" s="75">
        <f t="shared" si="10"/>
        <v>10204</v>
      </c>
      <c r="Q14" s="75">
        <f t="shared" ref="Q14" si="14">SUM(Q11:Q13)</f>
        <v>27239</v>
      </c>
      <c r="R14" s="63"/>
      <c r="S14" s="106">
        <f t="shared" si="1"/>
        <v>-0.31996959908797262</v>
      </c>
      <c r="T14" s="101">
        <f t="shared" si="6"/>
        <v>-1.8970997218911378E-2</v>
      </c>
      <c r="U14" s="77">
        <f t="shared" si="6"/>
        <v>-0.17281732543459261</v>
      </c>
      <c r="V14" s="77">
        <f t="shared" si="7"/>
        <v>-0.11988959806796617</v>
      </c>
      <c r="W14" s="77">
        <f t="shared" si="8"/>
        <v>-0.15375295141046352</v>
      </c>
      <c r="X14" s="52"/>
    </row>
    <row r="15" spans="1:24" s="49" customFormat="1" ht="20.100000000000001" customHeight="1">
      <c r="B15" s="840" t="s">
        <v>166</v>
      </c>
      <c r="C15" s="56" t="s">
        <v>128</v>
      </c>
      <c r="D15" s="57">
        <v>0</v>
      </c>
      <c r="E15" s="58">
        <v>0</v>
      </c>
      <c r="F15" s="59">
        <v>0</v>
      </c>
      <c r="G15" s="60">
        <v>0</v>
      </c>
      <c r="H15" s="61">
        <v>0</v>
      </c>
      <c r="I15" s="60">
        <v>0</v>
      </c>
      <c r="J15" s="59">
        <v>0</v>
      </c>
      <c r="K15" s="61">
        <v>0</v>
      </c>
      <c r="L15" s="62">
        <v>0</v>
      </c>
      <c r="M15" s="58">
        <v>0</v>
      </c>
      <c r="N15" s="59">
        <f t="shared" si="0"/>
        <v>0</v>
      </c>
      <c r="O15" s="60">
        <v>0</v>
      </c>
      <c r="P15" s="61">
        <f t="shared" si="5"/>
        <v>0</v>
      </c>
      <c r="Q15" s="60">
        <v>0</v>
      </c>
      <c r="R15" s="63"/>
      <c r="S15" s="104" t="str">
        <f t="shared" si="1"/>
        <v>-</v>
      </c>
      <c r="T15" s="99" t="str">
        <f>IFERROR((IF(ISNUMBER(N15),N15/F15-1,"-")),"-")</f>
        <v>-</v>
      </c>
      <c r="U15" s="64" t="str">
        <f>IFERROR(IF(ISNUMBER(O15),O15/G15-1,"-"),"-")</f>
        <v>-</v>
      </c>
      <c r="V15" s="99" t="str">
        <f>IF(ISERROR(P15),P15/H15-1,"-")</f>
        <v>-</v>
      </c>
      <c r="W15" s="64" t="str">
        <f>IF(ISERROR(Q15),Q15/I15-1,"-")</f>
        <v>-</v>
      </c>
      <c r="X15" s="52"/>
    </row>
    <row r="16" spans="1:24" s="49" customFormat="1" ht="20.100000000000001" customHeight="1">
      <c r="B16" s="840"/>
      <c r="C16" s="65" t="s">
        <v>121</v>
      </c>
      <c r="D16" s="66">
        <v>13207</v>
      </c>
      <c r="E16" s="67">
        <v>3937</v>
      </c>
      <c r="F16" s="68">
        <v>3172</v>
      </c>
      <c r="G16" s="69">
        <v>7109</v>
      </c>
      <c r="H16" s="70">
        <v>4386</v>
      </c>
      <c r="I16" s="69">
        <v>11495</v>
      </c>
      <c r="J16" s="68">
        <v>3903</v>
      </c>
      <c r="K16" s="70">
        <v>8289</v>
      </c>
      <c r="L16" s="71">
        <v>15398</v>
      </c>
      <c r="M16" s="67">
        <v>3663</v>
      </c>
      <c r="N16" s="68">
        <f t="shared" si="0"/>
        <v>4899</v>
      </c>
      <c r="O16" s="69">
        <v>8562</v>
      </c>
      <c r="P16" s="70">
        <f t="shared" si="5"/>
        <v>5177</v>
      </c>
      <c r="Q16" s="69">
        <v>13739</v>
      </c>
      <c r="R16" s="63"/>
      <c r="S16" s="105">
        <f>IF(ISERROR(M16/E16-1),"-",M16/E16-1)</f>
        <v>-6.9596139192278361E-2</v>
      </c>
      <c r="T16" s="100">
        <f t="shared" ref="T16:T26" si="15">IF(ISNUMBER(N16),N16/F16-1,"-")</f>
        <v>0.54445145018915508</v>
      </c>
      <c r="U16" s="72">
        <f t="shared" ref="U16:U26" si="16">IF(ISNUMBER(O16),O16/G16-1,"-")</f>
        <v>0.2043888029258687</v>
      </c>
      <c r="V16" s="72">
        <f>IF(ISNUMBER(P16),P16/H16-1,"-")</f>
        <v>0.18034655722754223</v>
      </c>
      <c r="W16" s="72">
        <f>IF(ISNUMBER(Q16),Q16/I16-1,"-")</f>
        <v>0.19521531100478473</v>
      </c>
      <c r="X16" s="52"/>
    </row>
    <row r="17" spans="2:24" s="49" customFormat="1" ht="20.100000000000001" customHeight="1" thickBot="1">
      <c r="B17" s="841"/>
      <c r="C17" s="292" t="s">
        <v>125</v>
      </c>
      <c r="D17" s="73">
        <v>13207</v>
      </c>
      <c r="E17" s="131">
        <v>3937</v>
      </c>
      <c r="F17" s="74">
        <v>3172</v>
      </c>
      <c r="G17" s="75">
        <v>7109</v>
      </c>
      <c r="H17" s="75">
        <v>4386</v>
      </c>
      <c r="I17" s="75">
        <v>11495</v>
      </c>
      <c r="J17" s="74">
        <v>3903</v>
      </c>
      <c r="K17" s="75">
        <v>8289</v>
      </c>
      <c r="L17" s="76">
        <v>15398</v>
      </c>
      <c r="M17" s="131">
        <f>SUM(M15:M16)</f>
        <v>3663</v>
      </c>
      <c r="N17" s="74">
        <f t="shared" si="0"/>
        <v>4899</v>
      </c>
      <c r="O17" s="75">
        <f>SUM(O15:O16)</f>
        <v>8562</v>
      </c>
      <c r="P17" s="75">
        <f t="shared" si="10"/>
        <v>5177</v>
      </c>
      <c r="Q17" s="75">
        <f>SUM(Q15:Q16)</f>
        <v>13739</v>
      </c>
      <c r="R17" s="63"/>
      <c r="S17" s="106">
        <f t="shared" si="1"/>
        <v>-6.9596139192278361E-2</v>
      </c>
      <c r="T17" s="101">
        <f t="shared" si="15"/>
        <v>0.54445145018915508</v>
      </c>
      <c r="U17" s="77">
        <f t="shared" si="16"/>
        <v>0.2043888029258687</v>
      </c>
      <c r="V17" s="77">
        <f t="shared" si="7"/>
        <v>0.18034655722754223</v>
      </c>
      <c r="W17" s="77">
        <f t="shared" si="8"/>
        <v>0.19521531100478473</v>
      </c>
      <c r="X17" s="52"/>
    </row>
    <row r="18" spans="2:24" s="49" customFormat="1" ht="20.100000000000001" customHeight="1">
      <c r="B18" s="840" t="s">
        <v>167</v>
      </c>
      <c r="C18" s="56" t="s">
        <v>77</v>
      </c>
      <c r="D18" s="57">
        <v>15275</v>
      </c>
      <c r="E18" s="58">
        <v>6306</v>
      </c>
      <c r="F18" s="59">
        <v>8382</v>
      </c>
      <c r="G18" s="60">
        <v>14688</v>
      </c>
      <c r="H18" s="61">
        <v>9751</v>
      </c>
      <c r="I18" s="60">
        <v>24439</v>
      </c>
      <c r="J18" s="59">
        <v>4254</v>
      </c>
      <c r="K18" s="61">
        <v>14005</v>
      </c>
      <c r="L18" s="62">
        <v>28693</v>
      </c>
      <c r="M18" s="58">
        <v>6351</v>
      </c>
      <c r="N18" s="59">
        <f t="shared" si="0"/>
        <v>8250</v>
      </c>
      <c r="O18" s="60">
        <v>14601</v>
      </c>
      <c r="P18" s="61">
        <f t="shared" si="5"/>
        <v>5914</v>
      </c>
      <c r="Q18" s="60">
        <v>20515</v>
      </c>
      <c r="R18" s="63"/>
      <c r="S18" s="104">
        <f t="shared" si="1"/>
        <v>7.1360608943862314E-3</v>
      </c>
      <c r="T18" s="99">
        <f t="shared" si="15"/>
        <v>-1.5748031496062964E-2</v>
      </c>
      <c r="U18" s="64">
        <f t="shared" si="16"/>
        <v>-5.9232026143790639E-3</v>
      </c>
      <c r="V18" s="64">
        <f t="shared" si="7"/>
        <v>-0.39349810275869146</v>
      </c>
      <c r="W18" s="64">
        <f t="shared" si="8"/>
        <v>-0.16056303449404641</v>
      </c>
      <c r="X18" s="52"/>
    </row>
    <row r="19" spans="2:24" s="49" customFormat="1" ht="20.100000000000001" customHeight="1">
      <c r="B19" s="840"/>
      <c r="C19" s="65" t="s">
        <v>121</v>
      </c>
      <c r="D19" s="66">
        <v>2796</v>
      </c>
      <c r="E19" s="67">
        <v>687</v>
      </c>
      <c r="F19" s="68">
        <v>898</v>
      </c>
      <c r="G19" s="69">
        <v>1585</v>
      </c>
      <c r="H19" s="70">
        <v>389</v>
      </c>
      <c r="I19" s="69">
        <v>1974</v>
      </c>
      <c r="J19" s="68">
        <v>375</v>
      </c>
      <c r="K19" s="70">
        <v>764</v>
      </c>
      <c r="L19" s="71">
        <v>2349</v>
      </c>
      <c r="M19" s="67">
        <v>728</v>
      </c>
      <c r="N19" s="68">
        <f t="shared" si="0"/>
        <v>877</v>
      </c>
      <c r="O19" s="69">
        <v>1605</v>
      </c>
      <c r="P19" s="70">
        <f t="shared" si="5"/>
        <v>493</v>
      </c>
      <c r="Q19" s="69">
        <v>2098</v>
      </c>
      <c r="R19" s="63"/>
      <c r="S19" s="105">
        <f t="shared" si="1"/>
        <v>5.9679767103347992E-2</v>
      </c>
      <c r="T19" s="100">
        <f t="shared" si="15"/>
        <v>-2.3385300668151476E-2</v>
      </c>
      <c r="U19" s="72">
        <f t="shared" si="16"/>
        <v>1.2618296529968376E-2</v>
      </c>
      <c r="V19" s="72">
        <f t="shared" si="7"/>
        <v>0.26735218508997427</v>
      </c>
      <c r="W19" s="72">
        <f t="shared" si="8"/>
        <v>6.2816616008105397E-2</v>
      </c>
      <c r="X19" s="52"/>
    </row>
    <row r="20" spans="2:24" s="49" customFormat="1" ht="20.100000000000001" customHeight="1" thickBot="1">
      <c r="B20" s="841"/>
      <c r="C20" s="292" t="s">
        <v>105</v>
      </c>
      <c r="D20" s="73">
        <v>18071</v>
      </c>
      <c r="E20" s="131">
        <v>6993</v>
      </c>
      <c r="F20" s="74">
        <v>9280</v>
      </c>
      <c r="G20" s="75">
        <v>16273</v>
      </c>
      <c r="H20" s="75">
        <v>10140</v>
      </c>
      <c r="I20" s="75">
        <v>26413</v>
      </c>
      <c r="J20" s="74">
        <v>4629</v>
      </c>
      <c r="K20" s="75">
        <v>14769</v>
      </c>
      <c r="L20" s="76">
        <v>31042</v>
      </c>
      <c r="M20" s="131">
        <f t="shared" ref="M20" si="17">SUM(M18:M19)</f>
        <v>7079</v>
      </c>
      <c r="N20" s="74">
        <f t="shared" si="0"/>
        <v>9127</v>
      </c>
      <c r="O20" s="75">
        <f t="shared" ref="O20" si="18">SUM(O18:O19)</f>
        <v>16206</v>
      </c>
      <c r="P20" s="75">
        <f t="shared" si="10"/>
        <v>6407</v>
      </c>
      <c r="Q20" s="75">
        <f t="shared" ref="Q20" si="19">SUM(Q18:Q19)</f>
        <v>22613</v>
      </c>
      <c r="R20" s="63"/>
      <c r="S20" s="106">
        <f t="shared" si="1"/>
        <v>1.2298012298012306E-2</v>
      </c>
      <c r="T20" s="101">
        <f t="shared" si="15"/>
        <v>-1.6487068965517215E-2</v>
      </c>
      <c r="U20" s="77">
        <f t="shared" si="16"/>
        <v>-4.1172494315737662E-3</v>
      </c>
      <c r="V20" s="77">
        <f t="shared" si="7"/>
        <v>-0.36814595660749505</v>
      </c>
      <c r="W20" s="77">
        <f t="shared" si="8"/>
        <v>-0.14386854957785944</v>
      </c>
      <c r="X20" s="52"/>
    </row>
    <row r="21" spans="2:24" s="49" customFormat="1" ht="20.100000000000001" customHeight="1">
      <c r="B21" s="840" t="s">
        <v>33</v>
      </c>
      <c r="C21" s="56" t="s">
        <v>123</v>
      </c>
      <c r="D21" s="57">
        <v>16492</v>
      </c>
      <c r="E21" s="58">
        <v>6733</v>
      </c>
      <c r="F21" s="59">
        <v>6190</v>
      </c>
      <c r="G21" s="60">
        <v>12923</v>
      </c>
      <c r="H21" s="61">
        <v>7656</v>
      </c>
      <c r="I21" s="60">
        <v>20579</v>
      </c>
      <c r="J21" s="59">
        <v>5543</v>
      </c>
      <c r="K21" s="61">
        <v>13199</v>
      </c>
      <c r="L21" s="62">
        <v>26122</v>
      </c>
      <c r="M21" s="58">
        <v>2013</v>
      </c>
      <c r="N21" s="59">
        <f t="shared" si="0"/>
        <v>2839</v>
      </c>
      <c r="O21" s="60">
        <v>4852</v>
      </c>
      <c r="P21" s="61">
        <f t="shared" si="5"/>
        <v>8348</v>
      </c>
      <c r="Q21" s="60">
        <v>13200</v>
      </c>
      <c r="R21" s="63"/>
      <c r="S21" s="104">
        <f t="shared" si="1"/>
        <v>-0.70102480320807958</v>
      </c>
      <c r="T21" s="99">
        <f t="shared" si="15"/>
        <v>-0.541357027463651</v>
      </c>
      <c r="U21" s="64">
        <f t="shared" si="16"/>
        <v>-0.62454538419871541</v>
      </c>
      <c r="V21" s="64">
        <f t="shared" si="7"/>
        <v>9.0386624869383425E-2</v>
      </c>
      <c r="W21" s="64">
        <f t="shared" si="8"/>
        <v>-0.35856941542348997</v>
      </c>
      <c r="X21" s="52"/>
    </row>
    <row r="22" spans="2:24" s="49" customFormat="1" ht="20.100000000000001" customHeight="1">
      <c r="B22" s="840"/>
      <c r="C22" s="78" t="s">
        <v>168</v>
      </c>
      <c r="D22" s="79">
        <v>18676</v>
      </c>
      <c r="E22" s="80">
        <v>4107</v>
      </c>
      <c r="F22" s="81">
        <v>4420</v>
      </c>
      <c r="G22" s="82">
        <v>8527</v>
      </c>
      <c r="H22" s="83">
        <v>5717</v>
      </c>
      <c r="I22" s="82">
        <v>14244</v>
      </c>
      <c r="J22" s="81">
        <v>8726</v>
      </c>
      <c r="K22" s="83">
        <v>14443</v>
      </c>
      <c r="L22" s="84">
        <v>22970</v>
      </c>
      <c r="M22" s="80">
        <v>5100</v>
      </c>
      <c r="N22" s="81">
        <f t="shared" si="0"/>
        <v>3110</v>
      </c>
      <c r="O22" s="82">
        <v>8210</v>
      </c>
      <c r="P22" s="83">
        <f t="shared" si="5"/>
        <v>9197</v>
      </c>
      <c r="Q22" s="82">
        <v>17407</v>
      </c>
      <c r="R22" s="63"/>
      <c r="S22" s="107">
        <f t="shared" si="1"/>
        <v>0.24178232286340395</v>
      </c>
      <c r="T22" s="102">
        <f t="shared" si="15"/>
        <v>-0.2963800904977375</v>
      </c>
      <c r="U22" s="85">
        <f t="shared" si="16"/>
        <v>-3.7176029084085793E-2</v>
      </c>
      <c r="V22" s="85">
        <f t="shared" si="7"/>
        <v>0.60871086234038829</v>
      </c>
      <c r="W22" s="85">
        <f t="shared" si="8"/>
        <v>0.22205841055883169</v>
      </c>
      <c r="X22" s="52"/>
    </row>
    <row r="23" spans="2:24" s="49" customFormat="1" ht="20.100000000000001" customHeight="1">
      <c r="B23" s="840"/>
      <c r="C23" s="65" t="s">
        <v>121</v>
      </c>
      <c r="D23" s="66">
        <v>14054</v>
      </c>
      <c r="E23" s="67">
        <v>3151</v>
      </c>
      <c r="F23" s="68">
        <v>2602</v>
      </c>
      <c r="G23" s="69">
        <v>5753</v>
      </c>
      <c r="H23" s="70">
        <v>3723</v>
      </c>
      <c r="I23" s="69">
        <v>9476</v>
      </c>
      <c r="J23" s="68">
        <v>5328</v>
      </c>
      <c r="K23" s="70">
        <v>9051</v>
      </c>
      <c r="L23" s="71">
        <v>14804</v>
      </c>
      <c r="M23" s="67">
        <v>2778</v>
      </c>
      <c r="N23" s="68">
        <f t="shared" si="0"/>
        <v>3112</v>
      </c>
      <c r="O23" s="69">
        <v>5890</v>
      </c>
      <c r="P23" s="70">
        <f>Q23-O23</f>
        <v>6448</v>
      </c>
      <c r="Q23" s="69">
        <v>12338</v>
      </c>
      <c r="R23" s="63"/>
      <c r="S23" s="105">
        <f t="shared" si="1"/>
        <v>-0.1183751190098381</v>
      </c>
      <c r="T23" s="100">
        <f t="shared" si="15"/>
        <v>0.19600307455803234</v>
      </c>
      <c r="U23" s="72">
        <f t="shared" si="16"/>
        <v>2.3813662436989347E-2</v>
      </c>
      <c r="V23" s="72">
        <f>IF(ISNUMBER(P23),P23/H23-1,"-")</f>
        <v>0.73193661026054246</v>
      </c>
      <c r="W23" s="72">
        <f t="shared" si="8"/>
        <v>0.30202617138032917</v>
      </c>
      <c r="X23" s="52"/>
    </row>
    <row r="24" spans="2:24" s="49" customFormat="1" ht="20.100000000000001" customHeight="1" thickBot="1">
      <c r="B24" s="841"/>
      <c r="C24" s="292" t="s">
        <v>125</v>
      </c>
      <c r="D24" s="73">
        <v>49222</v>
      </c>
      <c r="E24" s="131">
        <v>13991</v>
      </c>
      <c r="F24" s="74">
        <v>13212</v>
      </c>
      <c r="G24" s="75">
        <v>27203</v>
      </c>
      <c r="H24" s="75">
        <v>17096</v>
      </c>
      <c r="I24" s="75">
        <v>44299</v>
      </c>
      <c r="J24" s="74">
        <v>19597</v>
      </c>
      <c r="K24" s="75">
        <v>36693</v>
      </c>
      <c r="L24" s="76">
        <v>63896</v>
      </c>
      <c r="M24" s="131">
        <f>SUM(M21:M23)</f>
        <v>9891</v>
      </c>
      <c r="N24" s="74">
        <f>IF(O24="","",O24-M24)</f>
        <v>9061</v>
      </c>
      <c r="O24" s="75">
        <v>18952</v>
      </c>
      <c r="P24" s="75">
        <f>Q24-O24</f>
        <v>23993</v>
      </c>
      <c r="Q24" s="75">
        <f>SUM(Q21:Q23)</f>
        <v>42945</v>
      </c>
      <c r="R24" s="63"/>
      <c r="S24" s="106">
        <f t="shared" si="1"/>
        <v>-0.29304552926881566</v>
      </c>
      <c r="T24" s="101">
        <f t="shared" si="15"/>
        <v>-0.31418407508325763</v>
      </c>
      <c r="U24" s="77">
        <f t="shared" si="16"/>
        <v>-0.30331213469102669</v>
      </c>
      <c r="V24" s="77">
        <f t="shared" si="7"/>
        <v>0.40342770238652315</v>
      </c>
      <c r="W24" s="77">
        <f t="shared" si="8"/>
        <v>-3.0565024041174782E-2</v>
      </c>
      <c r="X24" s="52"/>
    </row>
    <row r="25" spans="2:24" s="49" customFormat="1" ht="20.100000000000001" customHeight="1" thickBot="1">
      <c r="B25" s="86" t="s">
        <v>34</v>
      </c>
      <c r="C25" s="292" t="s">
        <v>125</v>
      </c>
      <c r="D25" s="87">
        <v>3275</v>
      </c>
      <c r="E25" s="132">
        <v>269</v>
      </c>
      <c r="F25" s="74">
        <v>903</v>
      </c>
      <c r="G25" s="88">
        <v>1172</v>
      </c>
      <c r="H25" s="75">
        <v>1610</v>
      </c>
      <c r="I25" s="88">
        <v>2782</v>
      </c>
      <c r="J25" s="74">
        <v>1881</v>
      </c>
      <c r="K25" s="75">
        <v>3491</v>
      </c>
      <c r="L25" s="89">
        <v>4663</v>
      </c>
      <c r="M25" s="132">
        <v>785</v>
      </c>
      <c r="N25" s="74">
        <f>IF(O25="","",O25-M25)</f>
        <v>817</v>
      </c>
      <c r="O25" s="88">
        <v>1602</v>
      </c>
      <c r="P25" s="75">
        <f>Q25-O25</f>
        <v>802</v>
      </c>
      <c r="Q25" s="88">
        <v>2404</v>
      </c>
      <c r="R25" s="63"/>
      <c r="S25" s="106">
        <f t="shared" si="1"/>
        <v>1.9182156133828996</v>
      </c>
      <c r="T25" s="101">
        <f t="shared" si="15"/>
        <v>-9.5238095238095233E-2</v>
      </c>
      <c r="U25" s="77">
        <f t="shared" si="16"/>
        <v>0.36689419795221845</v>
      </c>
      <c r="V25" s="77">
        <f t="shared" si="7"/>
        <v>-0.50186335403726701</v>
      </c>
      <c r="W25" s="77">
        <f t="shared" si="8"/>
        <v>-0.13587347232207048</v>
      </c>
      <c r="X25" s="52"/>
    </row>
    <row r="26" spans="2:24" s="92" customFormat="1" ht="20.100000000000001" customHeight="1" thickBot="1">
      <c r="B26" s="838" t="s">
        <v>169</v>
      </c>
      <c r="C26" s="839"/>
      <c r="D26" s="133">
        <v>323393</v>
      </c>
      <c r="E26" s="134">
        <v>100417</v>
      </c>
      <c r="F26" s="135">
        <v>108547</v>
      </c>
      <c r="G26" s="136">
        <v>208964</v>
      </c>
      <c r="H26" s="136">
        <v>132649</v>
      </c>
      <c r="I26" s="136">
        <v>341613</v>
      </c>
      <c r="J26" s="135">
        <v>98527</v>
      </c>
      <c r="K26" s="136">
        <v>231176</v>
      </c>
      <c r="L26" s="136">
        <v>440140</v>
      </c>
      <c r="M26" s="134">
        <f>SUM(M7,M10,M14,M17,M20,M24,M25)</f>
        <v>94642</v>
      </c>
      <c r="N26" s="135">
        <f>IF(O26="","",O26-M26)</f>
        <v>87689</v>
      </c>
      <c r="O26" s="136">
        <f>SUM(O7,O10,O14,O17,O20,O24,O25)</f>
        <v>182331</v>
      </c>
      <c r="P26" s="136">
        <f>IF(Q26="","",Q26-O26)</f>
        <v>117612</v>
      </c>
      <c r="Q26" s="136">
        <f>SUM(Q7,Q10,Q14,Q17,Q20,Q24,Q25)</f>
        <v>299943</v>
      </c>
      <c r="R26" s="90"/>
      <c r="S26" s="137">
        <f t="shared" si="1"/>
        <v>-5.7510182538813126E-2</v>
      </c>
      <c r="T26" s="138">
        <f t="shared" si="15"/>
        <v>-0.19215639308318055</v>
      </c>
      <c r="U26" s="139">
        <f t="shared" si="16"/>
        <v>-0.12745257556325496</v>
      </c>
      <c r="V26" s="139">
        <f t="shared" si="7"/>
        <v>-0.11335931669292643</v>
      </c>
      <c r="W26" s="139">
        <f t="shared" si="8"/>
        <v>-0.12198013541639219</v>
      </c>
      <c r="X26" s="91"/>
    </row>
    <row r="27" spans="2:24" s="49" customFormat="1" ht="15" thickTop="1">
      <c r="B27" s="49" t="s">
        <v>170</v>
      </c>
      <c r="E27" s="93"/>
      <c r="F27" s="93"/>
      <c r="G27" s="93"/>
      <c r="H27" s="94"/>
      <c r="I27" s="94"/>
      <c r="M27" s="93"/>
      <c r="N27" s="93"/>
      <c r="O27" s="93"/>
      <c r="P27" s="94"/>
      <c r="Q27" s="94"/>
    </row>
  </sheetData>
  <mergeCells count="13">
    <mergeCell ref="B26:C26"/>
    <mergeCell ref="B5:B7"/>
    <mergeCell ref="B8:B10"/>
    <mergeCell ref="B11:B14"/>
    <mergeCell ref="B15:B17"/>
    <mergeCell ref="B18:B20"/>
    <mergeCell ref="B21:B24"/>
    <mergeCell ref="A1:X1"/>
    <mergeCell ref="B3:C4"/>
    <mergeCell ref="D3:D4"/>
    <mergeCell ref="E3:L3"/>
    <mergeCell ref="M3:Q3"/>
    <mergeCell ref="S3:W3"/>
  </mergeCells>
  <phoneticPr fontId="21"/>
  <printOptions horizontalCentered="1"/>
  <pageMargins left="0" right="0" top="0.78740157480314965" bottom="0.39370078740157483" header="0.19685039370078741" footer="0.19685039370078741"/>
  <pageSetup paperSize="9" scale="52" orientation="landscape" r:id="rId1"/>
  <headerFooter scaleWithDoc="0"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606-B5D9-4836-B6AC-5CFC6819C88E}">
  <sheetPr>
    <pageSetUpPr fitToPage="1"/>
  </sheetPr>
  <dimension ref="A1:T43"/>
  <sheetViews>
    <sheetView showGridLines="0" view="pageBreakPreview" zoomScale="70" zoomScaleNormal="100" zoomScaleSheetLayoutView="70" workbookViewId="0">
      <selection sqref="A1:Q1"/>
    </sheetView>
  </sheetViews>
  <sheetFormatPr defaultColWidth="9" defaultRowHeight="14.25"/>
  <cols>
    <col min="1" max="1" width="2.125" style="47" customWidth="1"/>
    <col min="2" max="2" width="1.625" style="47" customWidth="1"/>
    <col min="3" max="3" width="16.25" style="47" customWidth="1"/>
    <col min="4" max="16" width="13.125" style="47" customWidth="1"/>
    <col min="17" max="17" width="0.875" style="47" customWidth="1"/>
    <col min="18" max="19" width="13.125" style="47" customWidth="1"/>
    <col min="20" max="20" width="0.875" style="47" customWidth="1"/>
  </cols>
  <sheetData>
    <row r="1" spans="1:20" s="47" customFormat="1" ht="20.25" customHeight="1">
      <c r="A1" s="846" t="s">
        <v>171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585"/>
      <c r="S1" s="585"/>
      <c r="T1" s="585"/>
    </row>
    <row r="2" spans="1:20" s="47" customFormat="1" ht="12" customHeight="1" thickBot="1">
      <c r="Q2" s="48"/>
      <c r="T2" s="48" t="s">
        <v>2</v>
      </c>
    </row>
    <row r="3" spans="1:20" s="47" customFormat="1" ht="20.100000000000001" customHeight="1" thickBot="1">
      <c r="D3" s="847" t="s">
        <v>126</v>
      </c>
      <c r="E3" s="848"/>
      <c r="F3" s="848"/>
      <c r="G3" s="848"/>
      <c r="H3" s="848"/>
      <c r="I3" s="848"/>
      <c r="J3" s="848"/>
      <c r="K3" s="848"/>
      <c r="L3" s="847" t="s">
        <v>127</v>
      </c>
      <c r="M3" s="848"/>
      <c r="N3" s="848"/>
      <c r="O3" s="848"/>
      <c r="P3" s="848"/>
      <c r="R3" s="844" t="s">
        <v>186</v>
      </c>
      <c r="S3" s="845"/>
    </row>
    <row r="4" spans="1:20" s="47" customFormat="1" ht="20.100000000000001" customHeight="1" thickBot="1">
      <c r="B4" s="852"/>
      <c r="C4" s="853"/>
      <c r="D4" s="679" t="s">
        <v>102</v>
      </c>
      <c r="E4" s="679" t="s">
        <v>103</v>
      </c>
      <c r="F4" s="679" t="s">
        <v>47</v>
      </c>
      <c r="G4" s="679" t="s">
        <v>104</v>
      </c>
      <c r="H4" s="679" t="s">
        <v>48</v>
      </c>
      <c r="I4" s="679" t="s">
        <v>106</v>
      </c>
      <c r="J4" s="679" t="s">
        <v>49</v>
      </c>
      <c r="K4" s="680" t="s">
        <v>3</v>
      </c>
      <c r="L4" s="681" t="s">
        <v>102</v>
      </c>
      <c r="M4" s="679" t="s">
        <v>103</v>
      </c>
      <c r="N4" s="679" t="s">
        <v>47</v>
      </c>
      <c r="O4" s="679" t="s">
        <v>104</v>
      </c>
      <c r="P4" s="680" t="s">
        <v>48</v>
      </c>
      <c r="R4" s="681" t="s">
        <v>104</v>
      </c>
      <c r="S4" s="680" t="s">
        <v>48</v>
      </c>
    </row>
    <row r="5" spans="1:20" ht="20.100000000000001" customHeight="1">
      <c r="A5"/>
      <c r="B5" s="484" t="s">
        <v>12</v>
      </c>
      <c r="C5" s="485"/>
      <c r="D5" s="156">
        <v>116046</v>
      </c>
      <c r="E5" s="156">
        <v>113120</v>
      </c>
      <c r="F5" s="156">
        <v>229166</v>
      </c>
      <c r="G5" s="156">
        <v>119197</v>
      </c>
      <c r="H5" s="156">
        <v>348363</v>
      </c>
      <c r="I5" s="156">
        <v>125154</v>
      </c>
      <c r="J5" s="156">
        <v>244351</v>
      </c>
      <c r="K5" s="157">
        <v>473517</v>
      </c>
      <c r="L5" s="682">
        <v>98838</v>
      </c>
      <c r="M5" s="156">
        <v>107660</v>
      </c>
      <c r="N5" s="156">
        <v>206498</v>
      </c>
      <c r="O5" s="156">
        <v>113624</v>
      </c>
      <c r="P5" s="157">
        <v>320122</v>
      </c>
      <c r="Q5"/>
      <c r="R5" s="745">
        <f>O5/G5-1</f>
        <v>-4.6754532412728533E-2</v>
      </c>
      <c r="S5" s="746">
        <f>P5/H5-1</f>
        <v>-8.1067736814759317E-2</v>
      </c>
      <c r="T5"/>
    </row>
    <row r="6" spans="1:20" ht="20.100000000000001" customHeight="1">
      <c r="A6"/>
      <c r="B6" s="184" t="s">
        <v>172</v>
      </c>
      <c r="C6" s="486"/>
      <c r="D6" s="159">
        <f t="shared" ref="D6:K6" si="0">SUM(D7:D9)</f>
        <v>320851</v>
      </c>
      <c r="E6" s="159">
        <f t="shared" si="0"/>
        <v>319845</v>
      </c>
      <c r="F6" s="159">
        <f t="shared" si="0"/>
        <v>640696</v>
      </c>
      <c r="G6" s="159">
        <f t="shared" si="0"/>
        <v>330184</v>
      </c>
      <c r="H6" s="159">
        <f t="shared" si="0"/>
        <v>970880</v>
      </c>
      <c r="I6" s="159">
        <f t="shared" si="0"/>
        <v>369707</v>
      </c>
      <c r="J6" s="159">
        <f t="shared" si="0"/>
        <v>699891</v>
      </c>
      <c r="K6" s="490">
        <f t="shared" si="0"/>
        <v>1340587</v>
      </c>
      <c r="L6" s="491">
        <v>329216</v>
      </c>
      <c r="M6" s="576">
        <v>301795</v>
      </c>
      <c r="N6" s="683">
        <v>631011</v>
      </c>
      <c r="O6" s="683">
        <v>318634</v>
      </c>
      <c r="P6" s="684">
        <v>949645</v>
      </c>
      <c r="Q6"/>
      <c r="R6" s="760">
        <f>O6/G6-1</f>
        <v>-3.4980495723596516E-2</v>
      </c>
      <c r="S6" s="761">
        <f t="shared" ref="S6:S21" si="1">P6/H6-1</f>
        <v>-2.1871910019775842E-2</v>
      </c>
      <c r="T6"/>
    </row>
    <row r="7" spans="1:20" ht="20.100000000000001" customHeight="1">
      <c r="B7" s="181"/>
      <c r="C7" s="487" t="s">
        <v>173</v>
      </c>
      <c r="D7" s="488">
        <v>231609</v>
      </c>
      <c r="E7" s="488">
        <v>231973</v>
      </c>
      <c r="F7" s="488">
        <v>463582</v>
      </c>
      <c r="G7" s="488">
        <v>237934</v>
      </c>
      <c r="H7" s="488">
        <v>701516</v>
      </c>
      <c r="I7" s="488">
        <v>276720</v>
      </c>
      <c r="J7" s="488">
        <v>514654</v>
      </c>
      <c r="K7" s="489">
        <v>978236</v>
      </c>
      <c r="L7" s="685">
        <v>226380</v>
      </c>
      <c r="M7" s="686">
        <v>212897</v>
      </c>
      <c r="N7" s="686">
        <v>439277</v>
      </c>
      <c r="O7" s="686">
        <v>223065</v>
      </c>
      <c r="P7" s="687">
        <v>662342</v>
      </c>
      <c r="R7" s="749">
        <f t="shared" ref="R7:R21" si="2">O7/G7-1</f>
        <v>-6.2492119663436041E-2</v>
      </c>
      <c r="S7" s="748">
        <f t="shared" si="1"/>
        <v>-5.5841919500054127E-2</v>
      </c>
    </row>
    <row r="8" spans="1:20" ht="20.100000000000001" customHeight="1">
      <c r="B8" s="181"/>
      <c r="C8" s="487" t="s">
        <v>174</v>
      </c>
      <c r="D8" s="488">
        <v>27193</v>
      </c>
      <c r="E8" s="488">
        <v>25184</v>
      </c>
      <c r="F8" s="488">
        <v>52377</v>
      </c>
      <c r="G8" s="488">
        <v>27745</v>
      </c>
      <c r="H8" s="488">
        <v>80122</v>
      </c>
      <c r="I8" s="488">
        <v>28633</v>
      </c>
      <c r="J8" s="488">
        <v>56378</v>
      </c>
      <c r="K8" s="489">
        <v>108755</v>
      </c>
      <c r="L8" s="688">
        <v>30017</v>
      </c>
      <c r="M8" s="686">
        <v>23662</v>
      </c>
      <c r="N8" s="686">
        <v>53679</v>
      </c>
      <c r="O8" s="686">
        <v>23791</v>
      </c>
      <c r="P8" s="687">
        <v>77470</v>
      </c>
      <c r="R8" s="749">
        <f t="shared" si="2"/>
        <v>-0.14251216435393765</v>
      </c>
      <c r="S8" s="748">
        <f t="shared" si="1"/>
        <v>-3.3099523227078653E-2</v>
      </c>
    </row>
    <row r="9" spans="1:20" ht="20.100000000000001" customHeight="1">
      <c r="B9" s="482"/>
      <c r="C9" s="577" t="s">
        <v>162</v>
      </c>
      <c r="D9" s="578">
        <v>62049</v>
      </c>
      <c r="E9" s="578">
        <v>62688</v>
      </c>
      <c r="F9" s="578">
        <v>124737</v>
      </c>
      <c r="G9" s="578">
        <v>64505</v>
      </c>
      <c r="H9" s="578">
        <v>189242</v>
      </c>
      <c r="I9" s="578">
        <v>64354</v>
      </c>
      <c r="J9" s="578">
        <v>128859</v>
      </c>
      <c r="K9" s="579">
        <v>253596</v>
      </c>
      <c r="L9" s="689">
        <v>72819</v>
      </c>
      <c r="M9" s="578">
        <v>65236</v>
      </c>
      <c r="N9" s="578">
        <v>138055</v>
      </c>
      <c r="O9" s="578">
        <v>71778</v>
      </c>
      <c r="P9" s="579">
        <v>209833</v>
      </c>
      <c r="R9" s="750">
        <f t="shared" si="2"/>
        <v>0.1127509495387955</v>
      </c>
      <c r="S9" s="751">
        <f t="shared" si="1"/>
        <v>0.1088077699453609</v>
      </c>
    </row>
    <row r="10" spans="1:20" ht="20.100000000000001" customHeight="1">
      <c r="B10" s="482" t="s">
        <v>175</v>
      </c>
      <c r="C10" s="483"/>
      <c r="D10" s="156">
        <v>79832</v>
      </c>
      <c r="E10" s="158">
        <v>85584</v>
      </c>
      <c r="F10" s="156">
        <v>165416</v>
      </c>
      <c r="G10" s="156">
        <v>87759</v>
      </c>
      <c r="H10" s="156">
        <v>253175</v>
      </c>
      <c r="I10" s="156">
        <v>110751</v>
      </c>
      <c r="J10" s="156">
        <v>198510</v>
      </c>
      <c r="K10" s="157">
        <v>363926</v>
      </c>
      <c r="L10" s="690">
        <v>70705</v>
      </c>
      <c r="M10" s="156">
        <v>84256</v>
      </c>
      <c r="N10" s="156">
        <v>154961</v>
      </c>
      <c r="O10" s="156">
        <v>73583</v>
      </c>
      <c r="P10" s="157">
        <v>228544</v>
      </c>
      <c r="R10" s="747">
        <f t="shared" si="2"/>
        <v>-0.16153329003293104</v>
      </c>
      <c r="S10" s="746">
        <f t="shared" si="1"/>
        <v>-9.7288436851979854E-2</v>
      </c>
    </row>
    <row r="11" spans="1:20" ht="20.100000000000001" customHeight="1">
      <c r="B11" s="184" t="s">
        <v>176</v>
      </c>
      <c r="C11" s="580"/>
      <c r="D11" s="159">
        <v>38011</v>
      </c>
      <c r="E11" s="159">
        <v>43612</v>
      </c>
      <c r="F11" s="159">
        <v>81623</v>
      </c>
      <c r="G11" s="159">
        <v>28423</v>
      </c>
      <c r="H11" s="159">
        <v>110046</v>
      </c>
      <c r="I11" s="159">
        <v>43623</v>
      </c>
      <c r="J11" s="159">
        <v>72046</v>
      </c>
      <c r="K11" s="160">
        <v>153669</v>
      </c>
      <c r="L11" s="682">
        <v>30989</v>
      </c>
      <c r="M11" s="683">
        <v>35581</v>
      </c>
      <c r="N11" s="683">
        <v>66570</v>
      </c>
      <c r="O11" s="683">
        <v>29720</v>
      </c>
      <c r="P11" s="684">
        <v>96290</v>
      </c>
      <c r="R11" s="758">
        <f t="shared" si="2"/>
        <v>4.5632058544136767E-2</v>
      </c>
      <c r="S11" s="759">
        <f t="shared" si="1"/>
        <v>-0.12500227177725676</v>
      </c>
    </row>
    <row r="12" spans="1:20" ht="20.100000000000001" customHeight="1">
      <c r="B12" s="177"/>
      <c r="C12" s="581" t="s">
        <v>73</v>
      </c>
      <c r="D12" s="161">
        <v>7029</v>
      </c>
      <c r="E12" s="161">
        <v>5625</v>
      </c>
      <c r="F12" s="161">
        <v>12654</v>
      </c>
      <c r="G12" s="161">
        <v>3612</v>
      </c>
      <c r="H12" s="161">
        <v>16266</v>
      </c>
      <c r="I12" s="161">
        <v>3377</v>
      </c>
      <c r="J12" s="161">
        <v>6989</v>
      </c>
      <c r="K12" s="162">
        <v>19643</v>
      </c>
      <c r="L12" s="691">
        <v>2598</v>
      </c>
      <c r="M12" s="161">
        <v>2468</v>
      </c>
      <c r="N12" s="161">
        <v>5066</v>
      </c>
      <c r="O12" s="161">
        <v>2481</v>
      </c>
      <c r="P12" s="162">
        <v>7547</v>
      </c>
      <c r="R12" s="752">
        <f t="shared" si="2"/>
        <v>-0.31312292358803984</v>
      </c>
      <c r="S12" s="753">
        <f t="shared" si="1"/>
        <v>-0.53602606664207553</v>
      </c>
    </row>
    <row r="13" spans="1:20" ht="20.100000000000001" customHeight="1">
      <c r="B13" s="177"/>
      <c r="C13" s="174" t="s">
        <v>45</v>
      </c>
      <c r="D13" s="161">
        <v>53</v>
      </c>
      <c r="E13" s="161">
        <v>763</v>
      </c>
      <c r="F13" s="161">
        <v>816</v>
      </c>
      <c r="G13" s="161">
        <v>4</v>
      </c>
      <c r="H13" s="161">
        <v>820</v>
      </c>
      <c r="I13" s="161">
        <v>1</v>
      </c>
      <c r="J13" s="161">
        <v>5</v>
      </c>
      <c r="K13" s="162">
        <v>821</v>
      </c>
      <c r="L13" s="691">
        <v>0</v>
      </c>
      <c r="M13" s="161">
        <v>0</v>
      </c>
      <c r="N13" s="161">
        <v>0</v>
      </c>
      <c r="O13" s="161">
        <v>0</v>
      </c>
      <c r="P13" s="162">
        <v>0</v>
      </c>
      <c r="R13" s="752">
        <f t="shared" si="2"/>
        <v>-1</v>
      </c>
      <c r="S13" s="753">
        <f t="shared" si="1"/>
        <v>-1</v>
      </c>
    </row>
    <row r="14" spans="1:20" s="47" customFormat="1" ht="20.100000000000001" customHeight="1">
      <c r="B14" s="178"/>
      <c r="C14" s="582" t="s">
        <v>46</v>
      </c>
      <c r="D14" s="163">
        <v>30929</v>
      </c>
      <c r="E14" s="163">
        <v>37224</v>
      </c>
      <c r="F14" s="163">
        <v>68153</v>
      </c>
      <c r="G14" s="163">
        <v>24807</v>
      </c>
      <c r="H14" s="163">
        <v>92960</v>
      </c>
      <c r="I14" s="163">
        <v>40245</v>
      </c>
      <c r="J14" s="163">
        <v>65052</v>
      </c>
      <c r="K14" s="164">
        <v>133205</v>
      </c>
      <c r="L14" s="692">
        <v>28391</v>
      </c>
      <c r="M14" s="163">
        <v>33113</v>
      </c>
      <c r="N14" s="163">
        <v>61504</v>
      </c>
      <c r="O14" s="163">
        <v>27239</v>
      </c>
      <c r="P14" s="164">
        <v>88743</v>
      </c>
      <c r="R14" s="754">
        <f t="shared" si="2"/>
        <v>9.803684443906957E-2</v>
      </c>
      <c r="S14" s="755">
        <f t="shared" si="1"/>
        <v>-4.5363597246127374E-2</v>
      </c>
    </row>
    <row r="15" spans="1:20" s="47" customFormat="1" ht="20.100000000000001" customHeight="1">
      <c r="B15" s="181" t="s">
        <v>21</v>
      </c>
      <c r="C15" s="175"/>
      <c r="D15" s="159">
        <v>97355</v>
      </c>
      <c r="E15" s="159">
        <v>120669</v>
      </c>
      <c r="F15" s="159">
        <v>218024</v>
      </c>
      <c r="G15" s="159">
        <v>117517</v>
      </c>
      <c r="H15" s="159">
        <v>335541</v>
      </c>
      <c r="I15" s="159">
        <v>118374</v>
      </c>
      <c r="J15" s="159">
        <v>235891</v>
      </c>
      <c r="K15" s="160">
        <v>453915</v>
      </c>
      <c r="L15" s="682">
        <v>95628</v>
      </c>
      <c r="M15" s="683">
        <v>110574</v>
      </c>
      <c r="N15" s="683">
        <v>206202</v>
      </c>
      <c r="O15" s="683">
        <v>124711</v>
      </c>
      <c r="P15" s="684">
        <v>330913</v>
      </c>
      <c r="R15" s="758">
        <f t="shared" si="2"/>
        <v>6.1216675034250434E-2</v>
      </c>
      <c r="S15" s="759">
        <f t="shared" si="1"/>
        <v>-1.3792651270634559E-2</v>
      </c>
    </row>
    <row r="16" spans="1:20" s="47" customFormat="1" ht="20.100000000000001" customHeight="1">
      <c r="B16" s="176"/>
      <c r="C16" s="583" t="s">
        <v>177</v>
      </c>
      <c r="D16" s="165">
        <v>9119</v>
      </c>
      <c r="E16" s="165">
        <v>17530</v>
      </c>
      <c r="F16" s="165">
        <v>26649</v>
      </c>
      <c r="G16" s="165">
        <v>14041</v>
      </c>
      <c r="H16" s="165">
        <v>40690</v>
      </c>
      <c r="I16" s="165">
        <v>13220</v>
      </c>
      <c r="J16" s="165">
        <v>27261</v>
      </c>
      <c r="K16" s="162">
        <v>53910</v>
      </c>
      <c r="L16" s="693">
        <v>9756</v>
      </c>
      <c r="M16" s="165">
        <v>10529</v>
      </c>
      <c r="N16" s="165">
        <v>20285</v>
      </c>
      <c r="O16" s="165">
        <v>12259</v>
      </c>
      <c r="P16" s="694">
        <v>32544</v>
      </c>
      <c r="R16" s="752">
        <f t="shared" si="2"/>
        <v>-0.12691403746171925</v>
      </c>
      <c r="S16" s="753">
        <f t="shared" si="1"/>
        <v>-0.20019660850331777</v>
      </c>
    </row>
    <row r="17" spans="2:20" s="47" customFormat="1" ht="20.100000000000001" customHeight="1">
      <c r="B17" s="177"/>
      <c r="C17" s="581" t="s">
        <v>178</v>
      </c>
      <c r="D17" s="165">
        <v>31210</v>
      </c>
      <c r="E17" s="165">
        <v>40357</v>
      </c>
      <c r="F17" s="165">
        <v>71567</v>
      </c>
      <c r="G17" s="165">
        <v>46882</v>
      </c>
      <c r="H17" s="165">
        <v>118449</v>
      </c>
      <c r="I17" s="165">
        <v>43644</v>
      </c>
      <c r="J17" s="165">
        <v>90526</v>
      </c>
      <c r="K17" s="162">
        <v>162093</v>
      </c>
      <c r="L17" s="693">
        <v>32424</v>
      </c>
      <c r="M17" s="165">
        <v>41371</v>
      </c>
      <c r="N17" s="165">
        <v>73795</v>
      </c>
      <c r="O17" s="165">
        <v>56377</v>
      </c>
      <c r="P17" s="694">
        <v>130172</v>
      </c>
      <c r="R17" s="752">
        <f t="shared" si="2"/>
        <v>0.20252975555650354</v>
      </c>
      <c r="S17" s="753">
        <f t="shared" si="1"/>
        <v>9.8970865098059191E-2</v>
      </c>
    </row>
    <row r="18" spans="2:20" s="47" customFormat="1" ht="20.100000000000001" customHeight="1">
      <c r="B18" s="177"/>
      <c r="C18" s="581" t="s">
        <v>179</v>
      </c>
      <c r="D18" s="165">
        <v>41813</v>
      </c>
      <c r="E18" s="165">
        <v>45561</v>
      </c>
      <c r="F18" s="165">
        <v>87374</v>
      </c>
      <c r="G18" s="165">
        <v>42424</v>
      </c>
      <c r="H18" s="165">
        <v>129798</v>
      </c>
      <c r="I18" s="165">
        <v>43715</v>
      </c>
      <c r="J18" s="165">
        <v>86139</v>
      </c>
      <c r="K18" s="162">
        <v>173513</v>
      </c>
      <c r="L18" s="693">
        <v>40730</v>
      </c>
      <c r="M18" s="165">
        <v>43285</v>
      </c>
      <c r="N18" s="165">
        <v>84015</v>
      </c>
      <c r="O18" s="165">
        <v>39362</v>
      </c>
      <c r="P18" s="694">
        <v>123377</v>
      </c>
      <c r="Q18" s="273"/>
      <c r="R18" s="752">
        <f t="shared" si="2"/>
        <v>-7.2176126720724154E-2</v>
      </c>
      <c r="S18" s="753">
        <f t="shared" si="1"/>
        <v>-4.9469175179894909E-2</v>
      </c>
      <c r="T18" s="273"/>
    </row>
    <row r="19" spans="2:20" s="47" customFormat="1" ht="20.100000000000001" customHeight="1">
      <c r="B19" s="177"/>
      <c r="C19" s="581" t="s">
        <v>88</v>
      </c>
      <c r="D19" s="165">
        <v>15180</v>
      </c>
      <c r="E19" s="165">
        <v>17127</v>
      </c>
      <c r="F19" s="165">
        <v>32307</v>
      </c>
      <c r="G19" s="165">
        <v>14032</v>
      </c>
      <c r="H19" s="165">
        <v>46339</v>
      </c>
      <c r="I19" s="165">
        <v>17441</v>
      </c>
      <c r="J19" s="165">
        <v>31473</v>
      </c>
      <c r="K19" s="162">
        <v>63780</v>
      </c>
      <c r="L19" s="693">
        <v>12462</v>
      </c>
      <c r="M19" s="165">
        <v>15481</v>
      </c>
      <c r="N19" s="165">
        <v>27943</v>
      </c>
      <c r="O19" s="165">
        <v>16650</v>
      </c>
      <c r="P19" s="694">
        <v>44593</v>
      </c>
      <c r="R19" s="752">
        <f t="shared" si="2"/>
        <v>0.18657354618015964</v>
      </c>
      <c r="S19" s="753">
        <f t="shared" si="1"/>
        <v>-3.7678845033341291E-2</v>
      </c>
    </row>
    <row r="20" spans="2:20" s="47" customFormat="1" ht="20.100000000000001" customHeight="1">
      <c r="B20" s="178"/>
      <c r="C20" s="584" t="s">
        <v>46</v>
      </c>
      <c r="D20" s="166">
        <v>33</v>
      </c>
      <c r="E20" s="166">
        <v>94</v>
      </c>
      <c r="F20" s="166">
        <v>127</v>
      </c>
      <c r="G20" s="166">
        <v>138</v>
      </c>
      <c r="H20" s="166">
        <v>265</v>
      </c>
      <c r="I20" s="166">
        <v>354</v>
      </c>
      <c r="J20" s="166">
        <v>492</v>
      </c>
      <c r="K20" s="164">
        <v>619</v>
      </c>
      <c r="L20" s="695">
        <v>256</v>
      </c>
      <c r="M20" s="166">
        <v>-92</v>
      </c>
      <c r="N20" s="166">
        <v>164</v>
      </c>
      <c r="O20" s="166">
        <v>63</v>
      </c>
      <c r="P20" s="696">
        <v>227</v>
      </c>
      <c r="R20" s="754">
        <f>O20/G20-1</f>
        <v>-0.54347826086956519</v>
      </c>
      <c r="S20" s="755">
        <f t="shared" si="1"/>
        <v>-0.14339622641509431</v>
      </c>
    </row>
    <row r="21" spans="2:20" s="47" customFormat="1" ht="20.100000000000001" customHeight="1" thickBot="1">
      <c r="B21" s="185" t="s">
        <v>119</v>
      </c>
      <c r="C21" s="294"/>
      <c r="D21" s="167">
        <v>652095</v>
      </c>
      <c r="E21" s="167">
        <v>682830</v>
      </c>
      <c r="F21" s="167">
        <v>1334925</v>
      </c>
      <c r="G21" s="167">
        <v>683080</v>
      </c>
      <c r="H21" s="167">
        <v>2018005</v>
      </c>
      <c r="I21" s="167">
        <v>767609</v>
      </c>
      <c r="J21" s="167">
        <v>1450689</v>
      </c>
      <c r="K21" s="168">
        <v>2785614</v>
      </c>
      <c r="L21" s="697">
        <v>625376</v>
      </c>
      <c r="M21" s="167">
        <v>639866</v>
      </c>
      <c r="N21" s="167">
        <v>1265242</v>
      </c>
      <c r="O21" s="167">
        <v>660272</v>
      </c>
      <c r="P21" s="168">
        <v>1925514</v>
      </c>
      <c r="R21" s="756">
        <f t="shared" si="2"/>
        <v>-3.3389939684956405E-2</v>
      </c>
      <c r="S21" s="757">
        <f t="shared" si="1"/>
        <v>-4.5832889413058964E-2</v>
      </c>
    </row>
    <row r="22" spans="2:20" ht="20.100000000000001" customHeight="1" thickBot="1">
      <c r="K22" s="201"/>
    </row>
    <row r="23" spans="2:20" ht="20.100000000000001" customHeight="1" thickBot="1">
      <c r="D23" s="849" t="s">
        <v>184</v>
      </c>
      <c r="E23" s="850" t="e">
        <f>"Variance FY"&amp;#REF!&amp;" vs FY"&amp;#REF!</f>
        <v>#REF!</v>
      </c>
      <c r="F23" s="850" t="e">
        <f>"Variance FY"&amp;#REF!&amp;" vs FY"&amp;#REF!</f>
        <v>#REF!</v>
      </c>
      <c r="G23" s="850" t="e">
        <f>"Variance FY"&amp;#REF!&amp;" vs FY"&amp;#REF!</f>
        <v>#REF!</v>
      </c>
      <c r="H23" s="850" t="e">
        <f>"Variance FY"&amp;#REF!&amp;" vs FY"&amp;#REF!</f>
        <v>#REF!</v>
      </c>
      <c r="I23" s="850" t="e">
        <f>"Variance FY"&amp;#REF!&amp;" vs FY"&amp;#REF!</f>
        <v>#REF!</v>
      </c>
      <c r="J23" s="850" t="e">
        <f>"Variance FY"&amp;#REF!&amp;" vs FY"&amp;#REF!</f>
        <v>#REF!</v>
      </c>
      <c r="K23" s="851" t="e">
        <f>"Variance FY"&amp;#REF!&amp;" vs FY"&amp;#REF!</f>
        <v>#REF!</v>
      </c>
      <c r="L23" s="854" t="s">
        <v>185</v>
      </c>
      <c r="M23" s="850" t="e">
        <v>#REF!</v>
      </c>
      <c r="N23" s="850" t="e">
        <v>#REF!</v>
      </c>
      <c r="O23" s="850" t="e">
        <v>#REF!</v>
      </c>
      <c r="P23" s="851" t="e">
        <v>#REF!</v>
      </c>
      <c r="R23" s="742"/>
      <c r="S23" s="742"/>
    </row>
    <row r="24" spans="2:20" s="47" customFormat="1" ht="20.100000000000001" customHeight="1">
      <c r="B24" s="179"/>
      <c r="C24" s="171"/>
      <c r="D24" s="203" t="s">
        <v>102</v>
      </c>
      <c r="E24" s="169" t="s">
        <v>103</v>
      </c>
      <c r="F24" s="169" t="s">
        <v>47</v>
      </c>
      <c r="G24" s="169" t="s">
        <v>104</v>
      </c>
      <c r="H24" s="169" t="s">
        <v>48</v>
      </c>
      <c r="I24" s="169" t="s">
        <v>106</v>
      </c>
      <c r="J24" s="169" t="s">
        <v>49</v>
      </c>
      <c r="K24" s="170" t="s">
        <v>3</v>
      </c>
      <c r="L24" s="203" t="s">
        <v>102</v>
      </c>
      <c r="M24" s="169" t="s">
        <v>103</v>
      </c>
      <c r="N24" s="169" t="s">
        <v>47</v>
      </c>
      <c r="O24" s="169" t="s">
        <v>104</v>
      </c>
      <c r="P24" s="170" t="s">
        <v>48</v>
      </c>
      <c r="R24" s="743"/>
      <c r="S24" s="743"/>
    </row>
    <row r="25" spans="2:20" s="47" customFormat="1" ht="20.100000000000001" customHeight="1">
      <c r="B25" s="180" t="s">
        <v>12</v>
      </c>
      <c r="C25" s="186"/>
      <c r="D25" s="698">
        <v>18173</v>
      </c>
      <c r="E25" s="699">
        <v>867</v>
      </c>
      <c r="F25" s="699">
        <v>19040</v>
      </c>
      <c r="G25" s="699">
        <v>2704</v>
      </c>
      <c r="H25" s="699">
        <v>21744</v>
      </c>
      <c r="I25" s="699">
        <v>-4642</v>
      </c>
      <c r="J25" s="699">
        <v>-1938</v>
      </c>
      <c r="K25" s="700">
        <v>17102</v>
      </c>
      <c r="L25" s="698">
        <f>L5-D5</f>
        <v>-17208</v>
      </c>
      <c r="M25" s="699">
        <f t="shared" ref="L25:P26" si="3">M5-E5</f>
        <v>-5460</v>
      </c>
      <c r="N25" s="699">
        <f t="shared" si="3"/>
        <v>-22668</v>
      </c>
      <c r="O25" s="699">
        <f t="shared" si="3"/>
        <v>-5573</v>
      </c>
      <c r="P25" s="700">
        <f>P5-H5</f>
        <v>-28241</v>
      </c>
      <c r="R25" s="744"/>
      <c r="S25" s="744"/>
    </row>
    <row r="26" spans="2:20" s="47" customFormat="1" ht="20.100000000000001" customHeight="1">
      <c r="B26" s="184" t="s">
        <v>172</v>
      </c>
      <c r="C26" s="486"/>
      <c r="D26" s="701">
        <v>107743</v>
      </c>
      <c r="E26" s="702">
        <v>87112</v>
      </c>
      <c r="F26" s="702">
        <v>194855</v>
      </c>
      <c r="G26" s="702">
        <v>47547</v>
      </c>
      <c r="H26" s="702">
        <v>242402</v>
      </c>
      <c r="I26" s="702">
        <v>34252</v>
      </c>
      <c r="J26" s="702">
        <v>81799</v>
      </c>
      <c r="K26" s="703">
        <v>276654</v>
      </c>
      <c r="L26" s="704">
        <f t="shared" si="3"/>
        <v>8365</v>
      </c>
      <c r="M26" s="705">
        <f t="shared" si="3"/>
        <v>-18050</v>
      </c>
      <c r="N26" s="705">
        <f t="shared" si="3"/>
        <v>-9685</v>
      </c>
      <c r="O26" s="705">
        <f t="shared" si="3"/>
        <v>-11550</v>
      </c>
      <c r="P26" s="706">
        <f t="shared" si="3"/>
        <v>-21235</v>
      </c>
      <c r="R26" s="744"/>
      <c r="S26" s="744"/>
    </row>
    <row r="27" spans="2:20" s="47" customFormat="1" ht="20.100000000000001" customHeight="1">
      <c r="B27" s="181"/>
      <c r="C27" s="487" t="s">
        <v>173</v>
      </c>
      <c r="D27" s="707">
        <v>76357</v>
      </c>
      <c r="E27" s="708">
        <v>49399</v>
      </c>
      <c r="F27" s="708">
        <v>125756</v>
      </c>
      <c r="G27" s="708">
        <v>22611</v>
      </c>
      <c r="H27" s="708">
        <v>148367</v>
      </c>
      <c r="I27" s="708">
        <v>26231</v>
      </c>
      <c r="J27" s="708">
        <v>48842</v>
      </c>
      <c r="K27" s="709">
        <v>174598</v>
      </c>
      <c r="L27" s="710">
        <f t="shared" ref="L27:L41" si="4">L7-D7</f>
        <v>-5229</v>
      </c>
      <c r="M27" s="711">
        <f t="shared" ref="M27:M41" si="5">M7-E7</f>
        <v>-19076</v>
      </c>
      <c r="N27" s="711">
        <f t="shared" ref="N27:N41" si="6">N7-F7</f>
        <v>-24305</v>
      </c>
      <c r="O27" s="711">
        <f t="shared" ref="O27:P39" si="7">O7-G7</f>
        <v>-14869</v>
      </c>
      <c r="P27" s="712">
        <f t="shared" si="7"/>
        <v>-39174</v>
      </c>
      <c r="R27" s="744"/>
      <c r="S27" s="744"/>
    </row>
    <row r="28" spans="2:20" s="47" customFormat="1" ht="20.100000000000001" customHeight="1">
      <c r="B28" s="181"/>
      <c r="C28" s="487" t="s">
        <v>174</v>
      </c>
      <c r="D28" s="707">
        <v>8429</v>
      </c>
      <c r="E28" s="708">
        <v>8083</v>
      </c>
      <c r="F28" s="708">
        <v>16512</v>
      </c>
      <c r="G28" s="708">
        <v>9318</v>
      </c>
      <c r="H28" s="708">
        <v>25830</v>
      </c>
      <c r="I28" s="708">
        <v>6696</v>
      </c>
      <c r="J28" s="708">
        <v>16014</v>
      </c>
      <c r="K28" s="709">
        <v>32526</v>
      </c>
      <c r="L28" s="710">
        <f t="shared" si="4"/>
        <v>2824</v>
      </c>
      <c r="M28" s="711">
        <f>M8-E8</f>
        <v>-1522</v>
      </c>
      <c r="N28" s="711">
        <f t="shared" si="6"/>
        <v>1302</v>
      </c>
      <c r="O28" s="711">
        <f t="shared" si="7"/>
        <v>-3954</v>
      </c>
      <c r="P28" s="712">
        <f t="shared" si="7"/>
        <v>-2652</v>
      </c>
      <c r="R28" s="744"/>
      <c r="S28" s="744"/>
    </row>
    <row r="29" spans="2:20" s="47" customFormat="1" ht="20.100000000000001" customHeight="1">
      <c r="B29" s="482"/>
      <c r="C29" s="577" t="s">
        <v>162</v>
      </c>
      <c r="D29" s="713">
        <v>22957</v>
      </c>
      <c r="E29" s="714">
        <v>29630</v>
      </c>
      <c r="F29" s="714">
        <v>52587</v>
      </c>
      <c r="G29" s="714">
        <v>15618</v>
      </c>
      <c r="H29" s="714">
        <v>68205</v>
      </c>
      <c r="I29" s="714">
        <v>1325</v>
      </c>
      <c r="J29" s="714">
        <v>16943</v>
      </c>
      <c r="K29" s="715">
        <v>69530</v>
      </c>
      <c r="L29" s="713">
        <f t="shared" si="4"/>
        <v>10770</v>
      </c>
      <c r="M29" s="714">
        <f t="shared" si="5"/>
        <v>2548</v>
      </c>
      <c r="N29" s="714">
        <f t="shared" si="6"/>
        <v>13318</v>
      </c>
      <c r="O29" s="714">
        <f t="shared" si="7"/>
        <v>7273</v>
      </c>
      <c r="P29" s="715">
        <f t="shared" si="7"/>
        <v>20591</v>
      </c>
      <c r="R29" s="744"/>
      <c r="S29" s="744"/>
    </row>
    <row r="30" spans="2:20" s="47" customFormat="1" ht="20.100000000000001" customHeight="1">
      <c r="B30" s="172" t="s">
        <v>175</v>
      </c>
      <c r="C30" s="173"/>
      <c r="D30" s="698">
        <v>15704</v>
      </c>
      <c r="E30" s="699">
        <v>20624</v>
      </c>
      <c r="F30" s="699">
        <v>36328</v>
      </c>
      <c r="G30" s="699">
        <v>3119</v>
      </c>
      <c r="H30" s="699">
        <v>39447</v>
      </c>
      <c r="I30" s="699">
        <v>13796</v>
      </c>
      <c r="J30" s="699">
        <v>16915</v>
      </c>
      <c r="K30" s="700">
        <v>53243</v>
      </c>
      <c r="L30" s="698">
        <f t="shared" si="4"/>
        <v>-9127</v>
      </c>
      <c r="M30" s="699">
        <f t="shared" si="5"/>
        <v>-1328</v>
      </c>
      <c r="N30" s="699">
        <f t="shared" si="6"/>
        <v>-10455</v>
      </c>
      <c r="O30" s="699">
        <f t="shared" si="7"/>
        <v>-14176</v>
      </c>
      <c r="P30" s="700">
        <f t="shared" si="7"/>
        <v>-24631</v>
      </c>
      <c r="R30" s="744"/>
      <c r="S30" s="744"/>
    </row>
    <row r="31" spans="2:20" s="47" customFormat="1" ht="20.100000000000001" customHeight="1">
      <c r="B31" s="181" t="s">
        <v>176</v>
      </c>
      <c r="C31"/>
      <c r="D31" s="716">
        <v>-11122</v>
      </c>
      <c r="E31" s="717">
        <v>-11468</v>
      </c>
      <c r="F31" s="717">
        <v>-22590</v>
      </c>
      <c r="G31" s="717">
        <v>-15993</v>
      </c>
      <c r="H31" s="717">
        <v>-38583</v>
      </c>
      <c r="I31" s="717">
        <v>-14938</v>
      </c>
      <c r="J31" s="717">
        <v>-30931</v>
      </c>
      <c r="K31" s="718">
        <v>-53521</v>
      </c>
      <c r="L31" s="716">
        <f t="shared" si="4"/>
        <v>-7022</v>
      </c>
      <c r="M31" s="717">
        <f t="shared" si="5"/>
        <v>-8031</v>
      </c>
      <c r="N31" s="717">
        <f t="shared" si="6"/>
        <v>-15053</v>
      </c>
      <c r="O31" s="717">
        <f t="shared" si="7"/>
        <v>1297</v>
      </c>
      <c r="P31" s="718">
        <f t="shared" si="7"/>
        <v>-13756</v>
      </c>
      <c r="R31" s="744"/>
      <c r="S31" s="744"/>
    </row>
    <row r="32" spans="2:20" s="47" customFormat="1" ht="20.100000000000001" customHeight="1">
      <c r="B32" s="264"/>
      <c r="C32" s="182" t="s">
        <v>108</v>
      </c>
      <c r="D32" s="719">
        <v>1880</v>
      </c>
      <c r="E32" s="720">
        <v>-1913</v>
      </c>
      <c r="F32" s="720">
        <v>-33</v>
      </c>
      <c r="G32" s="720">
        <v>-2608</v>
      </c>
      <c r="H32" s="720">
        <v>-2641</v>
      </c>
      <c r="I32" s="720">
        <v>-5580</v>
      </c>
      <c r="J32" s="720">
        <v>-8188</v>
      </c>
      <c r="K32" s="721">
        <v>-8221</v>
      </c>
      <c r="L32" s="719">
        <f t="shared" si="4"/>
        <v>-4431</v>
      </c>
      <c r="M32" s="720">
        <f t="shared" si="5"/>
        <v>-3157</v>
      </c>
      <c r="N32" s="720">
        <f t="shared" si="6"/>
        <v>-7588</v>
      </c>
      <c r="O32" s="720">
        <f t="shared" si="7"/>
        <v>-1131</v>
      </c>
      <c r="P32" s="721">
        <f t="shared" si="7"/>
        <v>-8719</v>
      </c>
      <c r="R32" s="744"/>
      <c r="S32" s="744"/>
    </row>
    <row r="33" spans="2:19" s="47" customFormat="1" ht="20.100000000000001" customHeight="1">
      <c r="B33" s="264"/>
      <c r="C33" s="182" t="s">
        <v>128</v>
      </c>
      <c r="D33" s="719">
        <v>53</v>
      </c>
      <c r="E33" s="720">
        <v>763</v>
      </c>
      <c r="F33" s="720">
        <v>816</v>
      </c>
      <c r="G33" s="720">
        <v>-39</v>
      </c>
      <c r="H33" s="720">
        <v>777</v>
      </c>
      <c r="I33" s="720">
        <v>-5</v>
      </c>
      <c r="J33" s="720">
        <v>-44</v>
      </c>
      <c r="K33" s="721">
        <v>772</v>
      </c>
      <c r="L33" s="719">
        <f t="shared" si="4"/>
        <v>-53</v>
      </c>
      <c r="M33" s="720">
        <f t="shared" si="5"/>
        <v>-763</v>
      </c>
      <c r="N33" s="720">
        <f t="shared" si="6"/>
        <v>-816</v>
      </c>
      <c r="O33" s="720">
        <f t="shared" si="7"/>
        <v>-4</v>
      </c>
      <c r="P33" s="721">
        <f>P13-H13</f>
        <v>-820</v>
      </c>
      <c r="R33" s="744"/>
      <c r="S33" s="744"/>
    </row>
    <row r="34" spans="2:19" s="47" customFormat="1" ht="20.100000000000001" customHeight="1">
      <c r="B34" s="265"/>
      <c r="C34" s="183" t="s">
        <v>21</v>
      </c>
      <c r="D34" s="722">
        <v>-13055</v>
      </c>
      <c r="E34" s="723">
        <v>-10318</v>
      </c>
      <c r="F34" s="723">
        <v>-23373</v>
      </c>
      <c r="G34" s="723">
        <v>-13346</v>
      </c>
      <c r="H34" s="723">
        <v>-36719</v>
      </c>
      <c r="I34" s="723">
        <v>-9353</v>
      </c>
      <c r="J34" s="723">
        <v>-22699</v>
      </c>
      <c r="K34" s="724">
        <v>-46072</v>
      </c>
      <c r="L34" s="722">
        <f t="shared" si="4"/>
        <v>-2538</v>
      </c>
      <c r="M34" s="723">
        <f t="shared" si="5"/>
        <v>-4111</v>
      </c>
      <c r="N34" s="723">
        <f t="shared" si="6"/>
        <v>-6649</v>
      </c>
      <c r="O34" s="723">
        <f t="shared" si="7"/>
        <v>2432</v>
      </c>
      <c r="P34" s="724">
        <f t="shared" si="7"/>
        <v>-4217</v>
      </c>
      <c r="R34" s="744"/>
      <c r="S34" s="744"/>
    </row>
    <row r="35" spans="2:19" ht="20.100000000000001" customHeight="1">
      <c r="B35" s="181" t="s">
        <v>21</v>
      </c>
      <c r="C35" s="175"/>
      <c r="D35" s="716">
        <v>2136</v>
      </c>
      <c r="E35" s="717">
        <v>26076</v>
      </c>
      <c r="F35" s="717">
        <v>28212</v>
      </c>
      <c r="G35" s="717">
        <v>19459</v>
      </c>
      <c r="H35" s="717">
        <v>47671</v>
      </c>
      <c r="I35" s="717">
        <v>-6300</v>
      </c>
      <c r="J35" s="717">
        <v>13159</v>
      </c>
      <c r="K35" s="718">
        <v>41371</v>
      </c>
      <c r="L35" s="716">
        <f t="shared" si="4"/>
        <v>-1727</v>
      </c>
      <c r="M35" s="717">
        <f t="shared" si="5"/>
        <v>-10095</v>
      </c>
      <c r="N35" s="717">
        <f t="shared" si="6"/>
        <v>-11822</v>
      </c>
      <c r="O35" s="717">
        <f>O15-G15</f>
        <v>7194</v>
      </c>
      <c r="P35" s="718">
        <f t="shared" si="7"/>
        <v>-4628</v>
      </c>
      <c r="R35" s="744"/>
      <c r="S35" s="744"/>
    </row>
    <row r="36" spans="2:19" ht="20.100000000000001" customHeight="1">
      <c r="B36" s="269"/>
      <c r="C36" s="266" t="s">
        <v>167</v>
      </c>
      <c r="D36" s="719">
        <v>2151</v>
      </c>
      <c r="E36" s="720">
        <v>11435</v>
      </c>
      <c r="F36" s="720">
        <v>13586</v>
      </c>
      <c r="G36" s="720">
        <v>5831</v>
      </c>
      <c r="H36" s="720">
        <v>19417</v>
      </c>
      <c r="I36" s="720">
        <v>2005</v>
      </c>
      <c r="J36" s="720">
        <v>7836</v>
      </c>
      <c r="K36" s="721">
        <v>21422</v>
      </c>
      <c r="L36" s="719">
        <f t="shared" si="4"/>
        <v>637</v>
      </c>
      <c r="M36" s="720">
        <f t="shared" si="5"/>
        <v>-7001</v>
      </c>
      <c r="N36" s="720">
        <f t="shared" si="6"/>
        <v>-6364</v>
      </c>
      <c r="O36" s="720">
        <f t="shared" si="7"/>
        <v>-1782</v>
      </c>
      <c r="P36" s="721">
        <f t="shared" si="7"/>
        <v>-8146</v>
      </c>
      <c r="R36" s="744"/>
      <c r="S36" s="744"/>
    </row>
    <row r="37" spans="2:19" ht="20.100000000000001" customHeight="1">
      <c r="B37" s="177"/>
      <c r="C37" s="267" t="s">
        <v>180</v>
      </c>
      <c r="D37" s="719">
        <v>3737</v>
      </c>
      <c r="E37" s="720">
        <v>10994</v>
      </c>
      <c r="F37" s="720">
        <v>14731</v>
      </c>
      <c r="G37" s="720">
        <v>14851</v>
      </c>
      <c r="H37" s="720">
        <v>29582</v>
      </c>
      <c r="I37" s="720">
        <v>3877</v>
      </c>
      <c r="J37" s="720">
        <v>18728</v>
      </c>
      <c r="K37" s="721">
        <v>33459</v>
      </c>
      <c r="L37" s="719">
        <f t="shared" si="4"/>
        <v>1214</v>
      </c>
      <c r="M37" s="720">
        <f t="shared" si="5"/>
        <v>1014</v>
      </c>
      <c r="N37" s="720">
        <f t="shared" si="6"/>
        <v>2228</v>
      </c>
      <c r="O37" s="720">
        <f t="shared" si="7"/>
        <v>9495</v>
      </c>
      <c r="P37" s="721">
        <f t="shared" si="7"/>
        <v>11723</v>
      </c>
      <c r="R37" s="744"/>
      <c r="S37" s="744"/>
    </row>
    <row r="38" spans="2:19" s="47" customFormat="1" ht="20.100000000000001" customHeight="1">
      <c r="B38" s="177"/>
      <c r="C38" s="267" t="s">
        <v>181</v>
      </c>
      <c r="D38" s="719">
        <v>3661</v>
      </c>
      <c r="E38" s="720">
        <v>12842</v>
      </c>
      <c r="F38" s="720">
        <v>16503</v>
      </c>
      <c r="G38" s="720">
        <v>5868</v>
      </c>
      <c r="H38" s="720">
        <v>22371</v>
      </c>
      <c r="I38" s="720">
        <v>656</v>
      </c>
      <c r="J38" s="720">
        <v>6524</v>
      </c>
      <c r="K38" s="721">
        <v>23027</v>
      </c>
      <c r="L38" s="719">
        <f t="shared" si="4"/>
        <v>-1083</v>
      </c>
      <c r="M38" s="720">
        <f t="shared" si="5"/>
        <v>-2276</v>
      </c>
      <c r="N38" s="720">
        <f t="shared" si="6"/>
        <v>-3359</v>
      </c>
      <c r="O38" s="720">
        <f t="shared" si="7"/>
        <v>-3062</v>
      </c>
      <c r="P38" s="721">
        <f t="shared" si="7"/>
        <v>-6421</v>
      </c>
      <c r="R38" s="744"/>
      <c r="S38" s="744"/>
    </row>
    <row r="39" spans="2:19" s="47" customFormat="1" ht="20.100000000000001" customHeight="1">
      <c r="B39" s="177"/>
      <c r="C39" s="267" t="s">
        <v>124</v>
      </c>
      <c r="D39" s="719">
        <v>-7341</v>
      </c>
      <c r="E39" s="720">
        <v>-9158</v>
      </c>
      <c r="F39" s="720">
        <v>-16499</v>
      </c>
      <c r="G39" s="720">
        <v>-7071</v>
      </c>
      <c r="H39" s="720">
        <v>-23570</v>
      </c>
      <c r="I39" s="720">
        <v>-13025</v>
      </c>
      <c r="J39" s="720">
        <v>-20096</v>
      </c>
      <c r="K39" s="721">
        <v>-36595</v>
      </c>
      <c r="L39" s="719">
        <f t="shared" si="4"/>
        <v>-2718</v>
      </c>
      <c r="M39" s="720">
        <f t="shared" si="5"/>
        <v>-1646</v>
      </c>
      <c r="N39" s="720">
        <f t="shared" si="6"/>
        <v>-4364</v>
      </c>
      <c r="O39" s="720">
        <f t="shared" si="7"/>
        <v>2618</v>
      </c>
      <c r="P39" s="721">
        <f t="shared" si="7"/>
        <v>-1746</v>
      </c>
      <c r="R39" s="744"/>
      <c r="S39" s="744"/>
    </row>
    <row r="40" spans="2:19" s="47" customFormat="1" ht="20.100000000000001" customHeight="1">
      <c r="B40" s="178"/>
      <c r="C40" s="268" t="s">
        <v>121</v>
      </c>
      <c r="D40" s="722">
        <v>-72</v>
      </c>
      <c r="E40" s="723">
        <v>-37</v>
      </c>
      <c r="F40" s="723">
        <v>-109</v>
      </c>
      <c r="G40" s="723">
        <v>-20</v>
      </c>
      <c r="H40" s="723">
        <v>-129</v>
      </c>
      <c r="I40" s="723">
        <v>187</v>
      </c>
      <c r="J40" s="723">
        <v>167</v>
      </c>
      <c r="K40" s="724">
        <v>58</v>
      </c>
      <c r="L40" s="722">
        <f t="shared" si="4"/>
        <v>223</v>
      </c>
      <c r="M40" s="723">
        <f t="shared" si="5"/>
        <v>-186</v>
      </c>
      <c r="N40" s="723">
        <f t="shared" si="6"/>
        <v>37</v>
      </c>
      <c r="O40" s="723">
        <f t="shared" ref="O40:P40" si="8">O20-G20</f>
        <v>-75</v>
      </c>
      <c r="P40" s="724">
        <f t="shared" si="8"/>
        <v>-38</v>
      </c>
      <c r="R40" s="744"/>
      <c r="S40" s="744"/>
    </row>
    <row r="41" spans="2:19" s="47" customFormat="1" ht="20.100000000000001" customHeight="1" thickBot="1">
      <c r="B41" s="185" t="s">
        <v>119</v>
      </c>
      <c r="C41" s="294"/>
      <c r="D41" s="725">
        <v>132634</v>
      </c>
      <c r="E41" s="726">
        <v>123211</v>
      </c>
      <c r="F41" s="726">
        <v>255845</v>
      </c>
      <c r="G41" s="726">
        <v>56836</v>
      </c>
      <c r="H41" s="726">
        <v>312681</v>
      </c>
      <c r="I41" s="726">
        <v>22168</v>
      </c>
      <c r="J41" s="726">
        <v>79004</v>
      </c>
      <c r="K41" s="727">
        <v>334849</v>
      </c>
      <c r="L41" s="725">
        <f t="shared" si="4"/>
        <v>-26719</v>
      </c>
      <c r="M41" s="726">
        <f t="shared" si="5"/>
        <v>-42964</v>
      </c>
      <c r="N41" s="726">
        <f t="shared" si="6"/>
        <v>-69683</v>
      </c>
      <c r="O41" s="726">
        <f>O21-G21</f>
        <v>-22808</v>
      </c>
      <c r="P41" s="727">
        <f>P21-H21</f>
        <v>-92491</v>
      </c>
      <c r="R41" s="744"/>
      <c r="S41" s="744"/>
    </row>
    <row r="42" spans="2:19" s="47" customFormat="1">
      <c r="B42" s="47" t="s">
        <v>182</v>
      </c>
    </row>
    <row r="43" spans="2:19" s="47" customFormat="1"/>
  </sheetData>
  <mergeCells count="7">
    <mergeCell ref="R3:S3"/>
    <mergeCell ref="A1:Q1"/>
    <mergeCell ref="D3:K3"/>
    <mergeCell ref="D23:K23"/>
    <mergeCell ref="B4:C4"/>
    <mergeCell ref="L3:P3"/>
    <mergeCell ref="L23:P23"/>
  </mergeCells>
  <phoneticPr fontId="21"/>
  <printOptions horizontalCentered="1"/>
  <pageMargins left="0" right="0" top="0.78740157480314965" bottom="0.39370078740157483" header="0.19685039370078741" footer="0.19685039370078741"/>
  <pageSetup paperSize="9" scale="67" orientation="landscape" r:id="rId1"/>
  <headerFooter scaleWithDoc="0" alignWithMargins="0">
    <oddFooter>&amp;R&amp;A</oddFooter>
  </headerFooter>
  <rowBreaks count="1" manualBreakCount="1">
    <brk id="15" max="16383" man="1"/>
  </rowBreaks>
  <colBreaks count="1" manualBreakCount="1">
    <brk id="1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392864-FFDE-40B9-84CE-C8E43253AB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A92548-D48A-4C42-9F4F-8B3136A9A73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822c1772-a4c6-4532-ad50-0635239aba1d"/>
    <ds:schemaRef ds:uri="http://schemas.microsoft.com/sharepoint/v3"/>
    <ds:schemaRef ds:uri="http://purl.org/dc/terms/"/>
    <ds:schemaRef ds:uri="eb101be0-c27f-4377-b725-3b531c5b52f1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Global Retail Volume</vt:lpstr>
      <vt:lpstr>Global Retail Volume Detail</vt:lpstr>
      <vt:lpstr>Sheet1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/>
  <dcterms:created xsi:type="dcterms:W3CDTF">2018-07-30T04:27:11Z</dcterms:created>
  <dcterms:modified xsi:type="dcterms:W3CDTF">2025-03-07T00:07:05Z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  <property fmtid="{D5CDD505-2E9C-101B-9397-08002B2CF9AE}" pid="12" name="{A44787D4-0540-4523-9961-78E4036D8C6D}">
    <vt:lpwstr>{E3C7A7A2-F0EE-425B-936D-B048690B6BD9}</vt:lpwstr>
  </property>
</Properties>
</file>